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E:\02ENE2019_GADPRAH\2022\rendición de cuentas 2021\JUSTIFICATIVOS\"/>
    </mc:Choice>
  </mc:AlternateContent>
  <xr:revisionPtr revIDLastSave="0" documentId="13_ncr:1_{746FC11E-D281-4B70-83DA-00C7FEEA2289}" xr6:coauthVersionLast="47" xr6:coauthVersionMax="47" xr10:uidLastSave="{00000000-0000-0000-0000-000000000000}"/>
  <bookViews>
    <workbookView xWindow="-120" yWindow="-120" windowWidth="29040" windowHeight="15840" activeTab="3" xr2:uid="{00000000-000D-0000-FFFF-FFFF00000000}"/>
  </bookViews>
  <sheets>
    <sheet name="Hoja1" sheetId="1" r:id="rId1"/>
    <sheet name="Hoja2" sheetId="2" r:id="rId2"/>
    <sheet name="Hoja3" sheetId="3" r:id="rId3"/>
    <sheet name="Hoja4" sheetId="4" r:id="rId4"/>
    <sheet name="Hoja5" sheetId="5" r:id="rId5"/>
  </sheets>
  <definedNames>
    <definedName name="_xlnm.Print_Area" localSheetId="0">Hoja1!$A$1:$K$55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33" i="1" l="1"/>
  <c r="F40" i="1"/>
  <c r="F41" i="1" s="1"/>
  <c r="F42" i="1" l="1"/>
  <c r="F43" i="1" s="1"/>
  <c r="J33" i="1"/>
  <c r="H33" i="1"/>
  <c r="F33" i="1"/>
  <c r="H34" i="1" l="1"/>
  <c r="F34" i="1"/>
  <c r="A45" i="1" s="1"/>
  <c r="J34" i="1"/>
  <c r="F35" i="1" l="1"/>
  <c r="F36" i="1" s="1"/>
  <c r="J35" i="1" l="1"/>
  <c r="J36" i="1" s="1"/>
  <c r="H35" i="1"/>
  <c r="H36" i="1" s="1"/>
</calcChain>
</file>

<file path=xl/sharedStrings.xml><?xml version="1.0" encoding="utf-8"?>
<sst xmlns="http://schemas.openxmlformats.org/spreadsheetml/2006/main" count="312" uniqueCount="235">
  <si>
    <t xml:space="preserve">PARTIDA PRESUPUESTARIA: </t>
  </si>
  <si>
    <t>TIPO DE PROCEDIMIENTO:</t>
  </si>
  <si>
    <t>CANTIDAD</t>
  </si>
  <si>
    <t>VALOR</t>
  </si>
  <si>
    <t>TOTAL</t>
  </si>
  <si>
    <t>VALOR UNITARIO</t>
  </si>
  <si>
    <t>JUSTIFICACIÓN</t>
  </si>
  <si>
    <t>La información que ha servido de base para determinar el presupuesto referencial ha sido verificada por el área requirente.</t>
  </si>
  <si>
    <t>CUADRO COMPARATIVO</t>
  </si>
  <si>
    <t xml:space="preserve">FIRMAS DE RESPONSABILIDAD </t>
  </si>
  <si>
    <t>No</t>
  </si>
  <si>
    <t>BIEN O SERVICIO SOLICITADO</t>
  </si>
  <si>
    <t>OBSERVACIONES</t>
  </si>
  <si>
    <t>VALOR TOTAL</t>
  </si>
  <si>
    <t>SUBTOTAL</t>
  </si>
  <si>
    <t>IVA 12%</t>
  </si>
  <si>
    <t xml:space="preserve">OBJETO CONTRACTUAL: </t>
  </si>
  <si>
    <t>TIPO DE PRODUCTO</t>
  </si>
  <si>
    <t>CONSULTORIA</t>
  </si>
  <si>
    <t>SERVICIO</t>
  </si>
  <si>
    <t>BIEN</t>
  </si>
  <si>
    <t>OBRA</t>
  </si>
  <si>
    <r>
      <t xml:space="preserve">Instrucciones: </t>
    </r>
    <r>
      <rPr>
        <sz val="11"/>
        <color theme="1"/>
        <rFont val="Agency FB"/>
        <family val="2"/>
      </rPr>
      <t>El técnico del área requirente deberá llenar el presente formulario que contiene el estudio de mercado para la determinación y justificación del presupuesto referencial, de conformidad con la Resolución Nro. R.E.-SERCOP-2018-0000088 y las instrucciones que a continuación se detallan:</t>
    </r>
  </si>
  <si>
    <r>
      <rPr>
        <b/>
        <sz val="12"/>
        <color theme="1"/>
        <rFont val="Agency FB"/>
        <family val="2"/>
      </rPr>
      <t>Para el caso de obras:</t>
    </r>
    <r>
      <rPr>
        <sz val="12"/>
        <color theme="1"/>
        <rFont val="Agency FB"/>
        <family val="2"/>
      </rPr>
      <t xml:space="preserve"> Considerar la Norma de Control Interno de la Contraloría General del Estado 408-11.
</t>
    </r>
    <r>
      <rPr>
        <b/>
        <sz val="12"/>
        <color theme="1"/>
        <rFont val="Agency FB"/>
        <family val="2"/>
      </rPr>
      <t>Para el caso de consultorías:</t>
    </r>
    <r>
      <rPr>
        <sz val="12"/>
        <color theme="1"/>
        <rFont val="Agency FB"/>
        <family val="2"/>
      </rPr>
      <t xml:space="preserve"> considerar el Art. 34 del Reglamento General de la LOSNCP.
</t>
    </r>
    <r>
      <rPr>
        <b/>
        <sz val="12"/>
        <color theme="1"/>
        <rFont val="Agency FB"/>
        <family val="2"/>
      </rPr>
      <t>Para el caso de bienes y servicios no normalizados:</t>
    </r>
    <r>
      <rPr>
        <sz val="12"/>
        <color theme="1"/>
        <rFont val="Agency FB"/>
        <family val="2"/>
      </rPr>
      <t xml:space="preserve"> considerar el numeral 18 del Art. 6 de la LOSNCP.
</t>
    </r>
    <r>
      <rPr>
        <b/>
        <sz val="12"/>
        <color theme="1"/>
        <rFont val="Agency FB"/>
        <family val="2"/>
      </rPr>
      <t>Para el caso de Subastas Inversas:</t>
    </r>
    <r>
      <rPr>
        <sz val="12"/>
        <color theme="1"/>
        <rFont val="Agency FB"/>
        <family val="2"/>
      </rPr>
      <t xml:space="preserve"> considerar el Art. 12 de la Codificación y actualización de las resoluciones del SERCOP.
</t>
    </r>
    <r>
      <rPr>
        <b/>
        <sz val="12"/>
        <color theme="1"/>
        <rFont val="Agency FB"/>
        <family val="2"/>
      </rPr>
      <t>Para el caso de contratación de consultorías para los estudios de ingeniería y diseño definitivo:</t>
    </r>
    <r>
      <rPr>
        <sz val="12"/>
        <color theme="1"/>
        <rFont val="Agency FB"/>
        <family val="2"/>
      </rPr>
      <t xml:space="preserve"> considerar el Art. 287 de la Codificación y actualización de las resoluciones del SERCOP.</t>
    </r>
  </si>
  <si>
    <r>
      <rPr>
        <b/>
        <sz val="12"/>
        <color theme="1"/>
        <rFont val="Agency FB"/>
        <family val="2"/>
      </rPr>
      <t>Art. 99.- (LOSNCP).-</t>
    </r>
    <r>
      <rPr>
        <sz val="12"/>
        <color theme="1"/>
        <rFont val="Agency FB"/>
        <family val="2"/>
      </rPr>
      <t xml:space="preserve"> Responsabilidades.- […] Las entidades contratantes están prohibidas de incluir en el presupuesto referencial y en el precio del contrato los costos de cualquier reunión de trabajo, visita, inspección, recepción, proceso de capacitación, transferencia de conocimiento, entre otros. Se exceptúa de esta disposición los eventos de transferencia de conocimiento que sea en fábrica o para eventos de alta especialidad tecnológica o del conocimiento que estará previsto en el reglamento de aplicación a esta Ley, en todo caso los costos de estas actividades los cubrirá la entidad contratante mediante la aplicación de la normativa correspondiente.</t>
    </r>
  </si>
  <si>
    <t>1.- ANÁLISIS DEL BIEN O SERVICIO A SER ADQUIRIDO:</t>
  </si>
  <si>
    <t>DETALLE</t>
  </si>
  <si>
    <r>
      <rPr>
        <b/>
        <sz val="12"/>
        <color theme="1"/>
        <rFont val="Agency FB"/>
        <family val="2"/>
      </rPr>
      <t>Características Técnicas:</t>
    </r>
    <r>
      <rPr>
        <sz val="12"/>
        <color theme="1"/>
        <rFont val="Agency FB"/>
        <family val="2"/>
      </rPr>
      <t xml:space="preserve">
Se puede hacer referencia a las ET o los TDRs</t>
    </r>
  </si>
  <si>
    <r>
      <rPr>
        <b/>
        <sz val="12"/>
        <color theme="1"/>
        <rFont val="Agency FB"/>
        <family val="2"/>
      </rPr>
      <t>El origen (nacional, importado o ambos):</t>
    </r>
    <r>
      <rPr>
        <sz val="12"/>
        <color theme="1"/>
        <rFont val="Agency FB"/>
        <family val="2"/>
      </rPr>
      <t xml:space="preserve">
Determinar si el componente de ecuatoriano del objeto (revisar LOSNCP Art. 6 num. 21; Arts. 25.1 y 25.2)</t>
    </r>
  </si>
  <si>
    <r>
      <rPr>
        <b/>
        <sz val="12"/>
        <color theme="1"/>
        <rFont val="Agency FB"/>
        <family val="2"/>
      </rPr>
      <t>Facilidad de adquisición en el mercado:</t>
    </r>
    <r>
      <rPr>
        <sz val="12"/>
        <color theme="1"/>
        <rFont val="Agency FB"/>
        <family val="2"/>
      </rPr>
      <t xml:space="preserve">
Dependiendo la naturaleza del objeto de contratación el técnico deberá indicar si el objeto es disponible fácilmente en el mercado local y nacional.</t>
    </r>
  </si>
  <si>
    <t>ALTA</t>
  </si>
  <si>
    <t>MEDIA</t>
  </si>
  <si>
    <t>BAJA</t>
  </si>
  <si>
    <r>
      <rPr>
        <b/>
        <sz val="12"/>
        <color theme="1"/>
        <rFont val="Agency FB"/>
        <family val="2"/>
      </rPr>
      <t>Riesgo cambiario en caso de que el precio no esté expresado en dólares:</t>
    </r>
    <r>
      <rPr>
        <sz val="12"/>
        <color theme="1"/>
        <rFont val="Agency FB"/>
        <family val="2"/>
      </rPr>
      <t xml:space="preserve">
Cuando el análisis se haga en base a la realidad extranjera, de preferencia guiarse por la realidad nacional.</t>
    </r>
  </si>
  <si>
    <t>Valor Unitario</t>
  </si>
  <si>
    <t>Valor Unitario + Inflación</t>
  </si>
  <si>
    <t>Inflación</t>
  </si>
  <si>
    <r>
      <rPr>
        <b/>
        <sz val="12"/>
        <color theme="1"/>
        <rFont val="Agency FB"/>
        <family val="2"/>
      </rPr>
      <t>5.- PROFORMAS DE PROVEEDORES:</t>
    </r>
    <r>
      <rPr>
        <sz val="12"/>
        <color theme="1"/>
        <rFont val="Agency FB"/>
        <family val="2"/>
      </rPr>
      <t xml:space="preserve">
Se deberá adjuntar proformas auténticas de los productos a contratar</t>
    </r>
  </si>
  <si>
    <t>x</t>
  </si>
  <si>
    <t>X</t>
  </si>
  <si>
    <r>
      <t xml:space="preserve">3.- ANÁLISIS DE PRECIOS ACTUALES: </t>
    </r>
    <r>
      <rPr>
        <sz val="12"/>
        <color theme="1"/>
        <rFont val="Agency FB"/>
        <family val="2"/>
      </rPr>
      <t>(No aplica)</t>
    </r>
    <r>
      <rPr>
        <b/>
        <sz val="12"/>
        <color theme="1"/>
        <rFont val="Agency FB"/>
        <family val="2"/>
      </rPr>
      <t xml:space="preserve">
</t>
    </r>
    <r>
      <rPr>
        <sz val="12"/>
        <color theme="1"/>
        <rFont val="Agency FB"/>
        <family val="2"/>
      </rPr>
      <t>Tomar en cuenta la variación de precios locales e/o importados, según corresponda. De ser necesario traer los montos a valores presentes, considerando la inflación (nacional e/o internacional); es decir, realizar el análisis a precios actuales.</t>
    </r>
  </si>
  <si>
    <r>
      <t xml:space="preserve">4.- PRODUCTOS O SERVICIOS SUSTITUTOS MÁS EFICIENTES: </t>
    </r>
    <r>
      <rPr>
        <sz val="12"/>
        <color theme="1"/>
        <rFont val="Agency FB"/>
        <family val="2"/>
      </rPr>
      <t>(No aplica)</t>
    </r>
    <r>
      <rPr>
        <b/>
        <sz val="12"/>
        <color theme="1"/>
        <rFont val="Agency FB"/>
        <family val="2"/>
      </rPr>
      <t xml:space="preserve">
</t>
    </r>
    <r>
      <rPr>
        <sz val="12"/>
        <color theme="1"/>
        <rFont val="Agency FB"/>
        <family val="2"/>
      </rPr>
      <t>Considerar el análisis costo beneficio de un objeto de contratación que tenga mayor sostenibilidad en el tiempo.
Revisar NCI 408-07 Evaluación financiera y socio-económica</t>
    </r>
  </si>
  <si>
    <t>No Aplica</t>
  </si>
  <si>
    <t>ESTUDIO DE MERCADO PARA LA DEFINICIÓN DEL PRESUPUESTO REFERENCIAL</t>
  </si>
  <si>
    <t xml:space="preserve"> Firma:  ______________________________________ </t>
  </si>
  <si>
    <t>SE ANEXA ARCHIVO DE ESPECIFICACIONES TÉCNICAS</t>
  </si>
  <si>
    <t>COSTO DE LAS EMPRESAS OFERTANTES</t>
  </si>
  <si>
    <t>ELABORADO POR</t>
  </si>
  <si>
    <t>AUTORIZADO POR</t>
  </si>
  <si>
    <t>Importado</t>
  </si>
  <si>
    <t>GOBIERNO AUTÓNOMO DESCENTRALIZADO 
PARROQUIAL RURAL ÁVILA HUIRUNO</t>
  </si>
  <si>
    <t>Sr. Wilson Javier Landa Castro</t>
  </si>
  <si>
    <t>PRESIDENTE DEL GADPR ÁVILA HUIRUNO</t>
  </si>
  <si>
    <t>TECNICO DEL GADPR ÁVILA HUIRUNO</t>
  </si>
  <si>
    <t>Avenida Interoceánica: Km. 79 vía Hollín – Loreto Teléfono:063066226-063066227</t>
  </si>
  <si>
    <t>Correo Electrónico: jp.avilahuiruno@gmail.com</t>
  </si>
  <si>
    <t>SE ANEXAN ESPECIFICACIONES TÉCNICAS Y PROFORMAS DE LAS CASAS COMERCIALES OFERTANTES</t>
  </si>
  <si>
    <t>Ing. Romel Vinicio Castillo Bustamante, MSc.</t>
  </si>
  <si>
    <t>UNIDADES</t>
  </si>
  <si>
    <t xml:space="preserve">Cable cobre  6-7 hilos </t>
  </si>
  <si>
    <t>m</t>
  </si>
  <si>
    <t>Cable cobre  8-7 hilos</t>
  </si>
  <si>
    <t xml:space="preserve">Cable de cobre concéntrico 3 x 6 </t>
  </si>
  <si>
    <t>Luminaria led, tipo reflector 200 w</t>
  </si>
  <si>
    <t>u</t>
  </si>
  <si>
    <t>Luminaria led 150 w, tipo tipo alumbrado público</t>
  </si>
  <si>
    <t>Manguera negra de luz de 1"</t>
  </si>
  <si>
    <t>Manguera negra de luz de 3/4"</t>
  </si>
  <si>
    <t>Manguera negra de luz  2"</t>
  </si>
  <si>
    <t>Varilla copperwel 5/8</t>
  </si>
  <si>
    <t>Cinta autofundente</t>
  </si>
  <si>
    <t>Taipe 19 mm x 18m x 0.18mm</t>
  </si>
  <si>
    <t>Cajas de control de alumbrado público</t>
  </si>
  <si>
    <t>Tubo PVC corrugado 110 mm</t>
  </si>
  <si>
    <t>Tubo PVC corrugado 160 mm</t>
  </si>
  <si>
    <t>Tubo PVC corrugado 315 mm</t>
  </si>
  <si>
    <t>Tubo PVC corrugado 335 mm</t>
  </si>
  <si>
    <t>Tubo PVC corrugado 400 mm</t>
  </si>
  <si>
    <t xml:space="preserve">Tubo PVC roscable de 1/2 </t>
  </si>
  <si>
    <t>Plancha de tool negro 8mm</t>
  </si>
  <si>
    <t>Bisagras para puerta 3 componentes redondo de 3/8</t>
  </si>
  <si>
    <t>Breaker de 250 amp.</t>
  </si>
  <si>
    <t>Barras de Cobre de 300 Amp</t>
  </si>
  <si>
    <t>Terminales tipo talón 1/0</t>
  </si>
  <si>
    <t>Terminales tipo talón 2/0</t>
  </si>
  <si>
    <t>Breaker doble Real DIN 2P 50 Amp.</t>
  </si>
  <si>
    <t>Breaker doble Real DIN 2P 40 Amp.</t>
  </si>
  <si>
    <t>Aisladores tipo escalera</t>
  </si>
  <si>
    <t xml:space="preserve">Gabinete de control de 80 x 80 x 30 </t>
  </si>
  <si>
    <t>Instalación mano de Obra luminaria Led 150 W tipo alumbrado público.</t>
  </si>
  <si>
    <t xml:space="preserve">Instalación mano de Obra Reflectores led  200 W </t>
  </si>
  <si>
    <t xml:space="preserve">Instalación mano de Obra Gabinete de control de 80 x 80 x 30 </t>
  </si>
  <si>
    <t>Instalación mano de Obra luminaria Led 200 W tipo alumbrado público</t>
  </si>
  <si>
    <t>ITEM</t>
  </si>
  <si>
    <t>CAN</t>
  </si>
  <si>
    <t>UNID</t>
  </si>
  <si>
    <t>ESPECIFICACIONES TECNICAS</t>
  </si>
  <si>
    <t>V.UNIT</t>
  </si>
  <si>
    <t>V.TOTAL</t>
  </si>
  <si>
    <t>Cable  cobre 6-7 hilos AWG THHN 600 V 90 ºC</t>
  </si>
  <si>
    <t xml:space="preserve">             2,29 </t>
  </si>
  <si>
    <t xml:space="preserve">         3.413,70 </t>
  </si>
  <si>
    <t xml:space="preserve">Cable cobre  8-7 hilos AWG THHN 600 V 90 ºC </t>
  </si>
  <si>
    <t xml:space="preserve">             1,24 </t>
  </si>
  <si>
    <t xml:space="preserve">            904,02 </t>
  </si>
  <si>
    <t>Cable de cobre concéntrico 3*6 AWG ST 600 V 60 ºC</t>
  </si>
  <si>
    <t xml:space="preserve">             6,50 </t>
  </si>
  <si>
    <t xml:space="preserve">            754,00 </t>
  </si>
  <si>
    <r>
      <t>Cable de cobre concéntrico 3 x 8</t>
    </r>
    <r>
      <rPr>
        <b/>
        <sz val="9"/>
        <color rgb="FF000000"/>
        <rFont val="Maiandra GD"/>
        <family val="2"/>
      </rPr>
      <t xml:space="preserve"> </t>
    </r>
  </si>
  <si>
    <r>
      <t>Cable de cobre concéntrico  3*8</t>
    </r>
    <r>
      <rPr>
        <b/>
        <sz val="9"/>
        <color rgb="FF000000"/>
        <rFont val="Maiandra GD"/>
        <family val="2"/>
      </rPr>
      <t xml:space="preserve"> </t>
    </r>
    <r>
      <rPr>
        <sz val="9"/>
        <color rgb="FF000000"/>
        <rFont val="Maiandra GD"/>
        <family val="2"/>
      </rPr>
      <t>AWG ST 600 V 60 ºC</t>
    </r>
  </si>
  <si>
    <t xml:space="preserve">         1.001,00 </t>
  </si>
  <si>
    <t xml:space="preserve">Cable de cobre concéntrico 3 x 10 </t>
  </si>
  <si>
    <t>Cable de cobre concéntrico 3*10 AWG ST 600 V 60 ºC</t>
  </si>
  <si>
    <t xml:space="preserve">             2,99 </t>
  </si>
  <si>
    <t xml:space="preserve">            693,68 </t>
  </si>
  <si>
    <t xml:space="preserve">Cable de cobre concéntrico de 3 x 12 </t>
  </si>
  <si>
    <t>Cable concéntrico de 3*12 AWG ST 600 V 60  ºC</t>
  </si>
  <si>
    <t xml:space="preserve">             1,69 </t>
  </si>
  <si>
    <t xml:space="preserve">            169,00 </t>
  </si>
  <si>
    <t>Voltaje de entrada 100-240 v, frecuencia de entrada 50/60Hz, 200w, flujo luminoso 20000 lm</t>
  </si>
  <si>
    <t xml:space="preserve">         325,00 </t>
  </si>
  <si>
    <t xml:space="preserve">         9.100,00 </t>
  </si>
  <si>
    <t>Voltaje de entrada 100-240 v, frecuencia de entrada 50/60Hz, 150w, flujo luminoso 15000 lm</t>
  </si>
  <si>
    <t xml:space="preserve">         195,00 </t>
  </si>
  <si>
    <t xml:space="preserve">         4.290,00 </t>
  </si>
  <si>
    <t>Manguera negra de luz de 1" elaborada de polietileno 80% reciclado 20 % virgen original</t>
  </si>
  <si>
    <t xml:space="preserve">             0,47 </t>
  </si>
  <si>
    <t xml:space="preserve">            374,40 </t>
  </si>
  <si>
    <t>Manguera negra de luz de 3/4" elaborada de polietileno 80% reciclado 20 % virgen original</t>
  </si>
  <si>
    <t xml:space="preserve">             0,35 </t>
  </si>
  <si>
    <t xml:space="preserve">               70,20 </t>
  </si>
  <si>
    <t>Manguera negra de luz  2" elaborada de polietileno 80% reciclado 20 % virgen original</t>
  </si>
  <si>
    <t xml:space="preserve">             2,15 </t>
  </si>
  <si>
    <t xml:space="preserve">            214,50 </t>
  </si>
  <si>
    <t>Varilla copperwel 5/8 * 1,8 m resistencia a la tensión de 515,000 kPa</t>
  </si>
  <si>
    <t xml:space="preserve">             5,46 </t>
  </si>
  <si>
    <t xml:space="preserve">               27,30 </t>
  </si>
  <si>
    <t>Cinta autofundente 23 Esp. AST M D-4325 = 30 MILS (076mm), Temperatura de Operación continua = 90 ºC, Máxima elongación  AST M D-4325= 1000%</t>
  </si>
  <si>
    <t xml:space="preserve">           12,35 </t>
  </si>
  <si>
    <t xml:space="preserve">               61,75 </t>
  </si>
  <si>
    <t xml:space="preserve">Taipe 19 mm*18m*0.18mm , soporte máximo 600 V, soporte máximo 80ºC </t>
  </si>
  <si>
    <t xml:space="preserve">             0,90 </t>
  </si>
  <si>
    <t xml:space="preserve">                 9,00 </t>
  </si>
  <si>
    <t>Luminaria led, tipo alumbrado público 200w</t>
  </si>
  <si>
    <t>Voltaje de entrada 100-240 v, frecuencia de entrada 50/60Hz, 200w</t>
  </si>
  <si>
    <t xml:space="preserve">         236,00 </t>
  </si>
  <si>
    <t xml:space="preserve">         1.416,00 </t>
  </si>
  <si>
    <t>Cajas de control de Alumbrado publico, Grado de protección IP 42, Normativa 60529, medidas Altura mm, ancho 165, profundidad, 135mm, incluye contactor GMC-30P2,VAC 220-440, AC3(A) 30-23</t>
  </si>
  <si>
    <t xml:space="preserve">           92,30 </t>
  </si>
  <si>
    <t xml:space="preserve">            276,90 </t>
  </si>
  <si>
    <t>Tubo PVC corrugado 110 mm, diámetro interior 100, longitud 6 m, norma NTE INEN 2059:2019. Adjuntar Certificados de conformidad con sello de calidad INEN.</t>
  </si>
  <si>
    <t xml:space="preserve">           26,70 </t>
  </si>
  <si>
    <t xml:space="preserve">            160,21 </t>
  </si>
  <si>
    <t>Tubo PVC corrugado 160 mm,  diámetro interior 145, longitud 6 m, norma NTE INEN 2059:2019. Adjuntar Certificados de conformidad con sello de calidad INEN.</t>
  </si>
  <si>
    <t xml:space="preserve">           44,11 </t>
  </si>
  <si>
    <t xml:space="preserve">         1.235,05 </t>
  </si>
  <si>
    <t>Tubo PVC corrugado 315 mm,  diámetro interior 286, longitud 6 m, norma NTE INEN 2059:2019. Adjuntar Certificados de conformidad con sello de calidad INEN.</t>
  </si>
  <si>
    <t xml:space="preserve">         127,67 </t>
  </si>
  <si>
    <t xml:space="preserve">         1.149,06 </t>
  </si>
  <si>
    <t>Tubo PVC corrugado 335 mm,  diámetro interior 300, longitud 6 m, norma NTE INEN 2059:2019. Adjuntar Certificados de conformidad con sello de calidad INEN.</t>
  </si>
  <si>
    <t xml:space="preserve">         136,50 </t>
  </si>
  <si>
    <t xml:space="preserve">            819,00 </t>
  </si>
  <si>
    <t>Tubo PVC corrugado 400 mm,  diámetro interior 364, longitud 6 m, norma NTE INEN 2059:2019. Adjuntar Certificados de conformidad con sello de calidad INEN.</t>
  </si>
  <si>
    <t xml:space="preserve">         235,71 </t>
  </si>
  <si>
    <t xml:space="preserve">         1.649,97 </t>
  </si>
  <si>
    <t>Tubo PVC roscable de 1/2, longitud 6m, presión de trabajo Mpa 2,90, PSI 420, norma NTE INEN 2497: 2009. Adjuntar Certificados de conformidad con sello de calidad INEN.</t>
  </si>
  <si>
    <t xml:space="preserve">             9,10 </t>
  </si>
  <si>
    <t xml:space="preserve">            136,50 </t>
  </si>
  <si>
    <t>Plancha de tool negro 8mm, laminada al caliente  NTE INEN 115; Calidad ASTM A 36 - SAE J 403 1008</t>
  </si>
  <si>
    <t xml:space="preserve">         237,98 </t>
  </si>
  <si>
    <t xml:space="preserve">            237,98 </t>
  </si>
  <si>
    <t>Bisagras para puerta 3 servicios redonda  3/8 con varilla lisa.</t>
  </si>
  <si>
    <t xml:space="preserve">             2,60 </t>
  </si>
  <si>
    <t xml:space="preserve">               88,40 </t>
  </si>
  <si>
    <t xml:space="preserve">Fotocélulas </t>
  </si>
  <si>
    <t xml:space="preserve">Fotocélulas, 1000W/1800 VA, 50/60 Hz, 105-305  VAC, </t>
  </si>
  <si>
    <t xml:space="preserve">           13,00 </t>
  </si>
  <si>
    <t xml:space="preserve">               39,00 </t>
  </si>
  <si>
    <t>Breaker de 250 Amp.</t>
  </si>
  <si>
    <t xml:space="preserve">260,00 </t>
  </si>
  <si>
    <t xml:space="preserve">     260,00 </t>
  </si>
  <si>
    <t xml:space="preserve">   30,50 </t>
  </si>
  <si>
    <t xml:space="preserve">               91,50 </t>
  </si>
  <si>
    <t xml:space="preserve">             0,80 </t>
  </si>
  <si>
    <t xml:space="preserve">               36,00 </t>
  </si>
  <si>
    <t xml:space="preserve">  1,23 </t>
  </si>
  <si>
    <t xml:space="preserve">       18,45 </t>
  </si>
  <si>
    <t xml:space="preserve">           10,40 </t>
  </si>
  <si>
    <t xml:space="preserve">            104,00 </t>
  </si>
  <si>
    <t xml:space="preserve">           10,70 </t>
  </si>
  <si>
    <t xml:space="preserve">               53,50 </t>
  </si>
  <si>
    <t xml:space="preserve">           20,00 </t>
  </si>
  <si>
    <t xml:space="preserve">               80,00 </t>
  </si>
  <si>
    <t xml:space="preserve">         203,93 </t>
  </si>
  <si>
    <t xml:space="preserve">            203,93 </t>
  </si>
  <si>
    <t>Tendido de red, empalme de cables y luminaria, montaje (se pagará por cada lámpara instalada y en funcionamiento)</t>
  </si>
  <si>
    <t xml:space="preserve">             2,00 </t>
  </si>
  <si>
    <t xml:space="preserve">               44,00 </t>
  </si>
  <si>
    <t xml:space="preserve">           16,00 </t>
  </si>
  <si>
    <t xml:space="preserve">            448,00 </t>
  </si>
  <si>
    <t>Mano de obra armado de gabinete de control (se pagará por gabinete instalado y en funcionamiento)</t>
  </si>
  <si>
    <t xml:space="preserve">         200,00 </t>
  </si>
  <si>
    <t xml:space="preserve">            200,00 </t>
  </si>
  <si>
    <t xml:space="preserve">               96,00 </t>
  </si>
  <si>
    <t xml:space="preserve">Subtotal sin IVA: </t>
  </si>
  <si>
    <t xml:space="preserve">29.926,00 </t>
  </si>
  <si>
    <t>OCEANS GRUPO TECNOLOGICO</t>
  </si>
  <si>
    <t>ZODISPAS CIA. LTDA</t>
  </si>
  <si>
    <t>GLOBAL</t>
  </si>
  <si>
    <t>ARIMAU SISTEMAS Y SERVICIOS</t>
  </si>
  <si>
    <t>Accesorios informáticos y 2 computadoras I5 de acuerdo a proforma adjunta</t>
  </si>
  <si>
    <t>INFIMA CUANTIA</t>
  </si>
  <si>
    <t>RESOLUCIONES 2020</t>
  </si>
  <si>
    <t>MI COMPUTADORA             JOSE PALACIOS PAZ</t>
  </si>
  <si>
    <t>De 4 proformas recibidas, se toma como precio referencial a la empresa Mi Computadora del Sr. Jose Palacios, por ofertar el menor precio de los bienes a adquirir</t>
  </si>
  <si>
    <t>Adquisición de insumos agropecuarios según listado</t>
  </si>
  <si>
    <t>Proveedores de insumos agropecuarios</t>
  </si>
  <si>
    <t>Descargado el 14 de Junio del 2021</t>
  </si>
  <si>
    <t>En el siguiente  link, encontrará los medios de virificación de las preguntas realizadas por la Asamblea Local de Ávila Huiruno</t>
  </si>
  <si>
    <t>firmas de responsabilidad:</t>
  </si>
  <si>
    <t>REVISADO Y AUTORIZADO POR</t>
  </si>
  <si>
    <t xml:space="preserve"> Firma:  _______________________________________________________ </t>
  </si>
  <si>
    <t xml:space="preserve"> Firma:  ________________________________________________________ </t>
  </si>
  <si>
    <t>TÉCNICO DEL GADPR ÁVILA HUIRUNO</t>
  </si>
  <si>
    <r>
      <t>C.C. Nro.:</t>
    </r>
    <r>
      <rPr>
        <sz val="11"/>
        <color theme="1"/>
        <rFont val="Arial"/>
        <family val="2"/>
      </rPr>
      <t xml:space="preserve"> 1600344624</t>
    </r>
  </si>
  <si>
    <r>
      <t>C.C. Nro.:</t>
    </r>
    <r>
      <rPr>
        <sz val="11"/>
        <color theme="1"/>
        <rFont val="Arial"/>
        <family val="2"/>
      </rPr>
      <t xml:space="preserve"> 220002764-3</t>
    </r>
  </si>
  <si>
    <r>
      <t>Cel. Nro.:</t>
    </r>
    <r>
      <rPr>
        <sz val="11"/>
        <color theme="1"/>
        <rFont val="Arial"/>
        <family val="2"/>
      </rPr>
      <t xml:space="preserve"> 0960561838 - 0960535321</t>
    </r>
  </si>
  <si>
    <r>
      <t>Cel. Nro.:</t>
    </r>
    <r>
      <rPr>
        <sz val="11"/>
        <color theme="1"/>
        <rFont val="Arial"/>
        <family val="2"/>
      </rPr>
      <t xml:space="preserve"> 0988229427</t>
    </r>
  </si>
  <si>
    <r>
      <t xml:space="preserve">Correo: </t>
    </r>
    <r>
      <rPr>
        <sz val="11"/>
        <color theme="1"/>
        <rFont val="Arial"/>
        <family val="2"/>
      </rPr>
      <t>r.castillo.facilitador.mae@gmail.com</t>
    </r>
  </si>
  <si>
    <t>Correo: wilson1983@outlook.com.ar</t>
  </si>
  <si>
    <t>jp.avilahuiruno@gmail.com</t>
  </si>
  <si>
    <t>Ávila Huiruno, 14 de Marzo del 2022</t>
  </si>
  <si>
    <r>
      <rPr>
        <b/>
        <sz val="20"/>
        <color theme="1"/>
        <rFont val="Agency FB"/>
        <family val="2"/>
      </rPr>
      <t>PR Nro.:</t>
    </r>
    <r>
      <rPr>
        <sz val="20"/>
        <color theme="1"/>
        <rFont val="Agency FB"/>
        <family val="2"/>
      </rPr>
      <t xml:space="preserve"> GADPRAH-057-2022</t>
    </r>
  </si>
  <si>
    <t>http://avila.gob.ec/index.php/transparencia11/rendicion-de-cuentas/2021</t>
  </si>
  <si>
    <t>FORMULARIO DE LINK DE DESCARGA, RESPUESTAS A PREGUNTAS DE LA ASAMBLEA LOCAL, PROCESO DE RENDICIÓN DE CUENTAS PERÍODO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</si>
</sst>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0.00_ ;_ &quot;$&quot;* \-#,##0.00_ ;_ &quot;$&quot;* &quot;-&quot;??_ ;_ @_ "/>
    <numFmt numFmtId="43" formatCode="_ * #,##0.00_ ;_ * \-#,##0.00_ ;_ * &quot;-&quot;??_ ;_ @_ "/>
    <numFmt numFmtId="164" formatCode="&quot;$&quot;\ #,##0.00_);[Red]\(&quot;$&quot;\ #,##0.00\)"/>
    <numFmt numFmtId="165" formatCode="_(&quot;$&quot;\ * #,##0.00_);_(&quot;$&quot;\ * \(#,##0.00\);_(&quot;$&quot;\ * &quot;-&quot;??_);_(@_)"/>
    <numFmt numFmtId="166" formatCode="[$-F800]dddd\,\ mmmm\ dd\,\ yyyy"/>
    <numFmt numFmtId="167" formatCode="_ * #,##0.00000_ ;_ * \-#,##0.00000_ ;_ * &quot;-&quot;??_ ;_ @_ "/>
    <numFmt numFmtId="168" formatCode="_(&quot;$&quot;\ * #,##0.00000_);_(&quot;$&quot;\ * \(#,##0.00000\);_(&quot;$&quot;\ * &quot;-&quot;??_);_(@_)"/>
  </numFmts>
  <fonts count="35" x14ac:knownFonts="1">
    <font>
      <sz val="11"/>
      <color theme="1"/>
      <name val="Calibri"/>
      <family val="2"/>
      <scheme val="minor"/>
    </font>
    <font>
      <sz val="11"/>
      <color theme="1"/>
      <name val="Calibri"/>
      <family val="2"/>
      <scheme val="minor"/>
    </font>
    <font>
      <b/>
      <sz val="8"/>
      <color theme="1"/>
      <name val="Agency FB"/>
      <family val="2"/>
    </font>
    <font>
      <b/>
      <sz val="12"/>
      <color theme="1"/>
      <name val="Agency FB"/>
      <family val="2"/>
    </font>
    <font>
      <sz val="12"/>
      <name val="Arial"/>
      <family val="2"/>
    </font>
    <font>
      <sz val="12"/>
      <color theme="1"/>
      <name val="Agency FB"/>
      <family val="2"/>
    </font>
    <font>
      <b/>
      <sz val="14"/>
      <name val="Agency FB"/>
      <family val="2"/>
    </font>
    <font>
      <b/>
      <sz val="9"/>
      <color theme="1"/>
      <name val="Agency FB"/>
      <family val="2"/>
    </font>
    <font>
      <b/>
      <sz val="10"/>
      <color theme="1"/>
      <name val="Agency FB"/>
      <family val="2"/>
    </font>
    <font>
      <b/>
      <sz val="11"/>
      <color theme="1"/>
      <name val="Agency FB"/>
      <family val="2"/>
    </font>
    <font>
      <sz val="11"/>
      <color theme="1"/>
      <name val="Agency FB"/>
      <family val="2"/>
    </font>
    <font>
      <b/>
      <u/>
      <sz val="18"/>
      <color theme="1"/>
      <name val="Agency FB"/>
      <family val="2"/>
    </font>
    <font>
      <b/>
      <sz val="9"/>
      <name val="Agency FB"/>
      <family val="2"/>
    </font>
    <font>
      <b/>
      <sz val="14"/>
      <color rgb="FFFFFFFF"/>
      <name val="Agency FB"/>
      <family val="2"/>
    </font>
    <font>
      <b/>
      <sz val="12"/>
      <color rgb="FFFFFFFF"/>
      <name val="Agency FB"/>
      <family val="2"/>
    </font>
    <font>
      <i/>
      <sz val="11"/>
      <color theme="1"/>
      <name val="Calibri"/>
      <family val="2"/>
      <scheme val="minor"/>
    </font>
    <font>
      <sz val="8"/>
      <color theme="1"/>
      <name val="Agency FB"/>
      <family val="2"/>
    </font>
    <font>
      <b/>
      <sz val="20"/>
      <name val="Agency FB"/>
      <family val="2"/>
    </font>
    <font>
      <b/>
      <sz val="24"/>
      <color theme="1"/>
      <name val="Agency FB"/>
      <family val="2"/>
    </font>
    <font>
      <sz val="9"/>
      <name val="Arial"/>
      <family val="2"/>
    </font>
    <font>
      <b/>
      <sz val="9"/>
      <color rgb="FF000000"/>
      <name val="Maiandra GD"/>
      <family val="2"/>
    </font>
    <font>
      <sz val="9"/>
      <color rgb="FF000000"/>
      <name val="Maiandra GD"/>
      <family val="2"/>
    </font>
    <font>
      <sz val="10"/>
      <color theme="1"/>
      <name val="Maiandra GD"/>
      <family val="2"/>
    </font>
    <font>
      <sz val="9"/>
      <color theme="1"/>
      <name val="Maiandra GD"/>
      <family val="2"/>
    </font>
    <font>
      <b/>
      <sz val="10"/>
      <color rgb="FF000000"/>
      <name val="Maiandra GD"/>
      <family val="2"/>
    </font>
    <font>
      <sz val="10"/>
      <color rgb="FF000000"/>
      <name val="Maiandra GD"/>
      <family val="2"/>
    </font>
    <font>
      <b/>
      <sz val="11"/>
      <color theme="1"/>
      <name val="Calibri"/>
      <family val="2"/>
      <scheme val="minor"/>
    </font>
    <font>
      <b/>
      <sz val="16"/>
      <color theme="1"/>
      <name val="Agency FB"/>
      <family val="2"/>
    </font>
    <font>
      <b/>
      <sz val="18"/>
      <name val="Agency FB"/>
      <family val="2"/>
    </font>
    <font>
      <sz val="11"/>
      <color theme="1"/>
      <name val="Arial"/>
      <family val="2"/>
    </font>
    <font>
      <b/>
      <sz val="20"/>
      <color theme="1"/>
      <name val="Agency FB"/>
      <family val="2"/>
    </font>
    <font>
      <sz val="20"/>
      <color theme="1"/>
      <name val="Agency FB"/>
      <family val="2"/>
    </font>
    <font>
      <sz val="20"/>
      <color theme="4" tint="-0.249977111117893"/>
      <name val="Agency FB"/>
      <family val="2"/>
    </font>
    <font>
      <u/>
      <sz val="11"/>
      <color theme="10"/>
      <name val="Calibri"/>
      <family val="2"/>
      <scheme val="minor"/>
    </font>
    <font>
      <b/>
      <sz val="11"/>
      <color theme="1"/>
      <name val="Arial"/>
      <family val="2"/>
    </font>
  </fonts>
  <fills count="11">
    <fill>
      <patternFill patternType="none"/>
    </fill>
    <fill>
      <patternFill patternType="gray125"/>
    </fill>
    <fill>
      <patternFill patternType="solid">
        <fgColor rgb="FFC0C0C0"/>
        <bgColor indexed="64"/>
      </patternFill>
    </fill>
    <fill>
      <patternFill patternType="solid">
        <fgColor rgb="FF003366"/>
        <bgColor indexed="64"/>
      </patternFill>
    </fill>
    <fill>
      <patternFill patternType="solid">
        <fgColor theme="2"/>
        <bgColor indexed="64"/>
      </patternFill>
    </fill>
    <fill>
      <patternFill patternType="solid">
        <fgColor rgb="FF4472C4"/>
        <bgColor indexed="64"/>
      </patternFill>
    </fill>
    <fill>
      <patternFill patternType="solid">
        <fgColor rgb="FFD9E2F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8EAADB"/>
      </left>
      <right style="medium">
        <color rgb="FF8EAADB"/>
      </right>
      <top/>
      <bottom style="medium">
        <color rgb="FF8EAADB"/>
      </bottom>
      <diagonal/>
    </border>
    <border>
      <left/>
      <right style="medium">
        <color rgb="FF8EAADB"/>
      </right>
      <top/>
      <bottom style="medium">
        <color rgb="FF8EAADB"/>
      </bottom>
      <diagonal/>
    </border>
    <border>
      <left/>
      <right/>
      <top/>
      <bottom style="medium">
        <color rgb="FF8EAADB"/>
      </bottom>
      <diagonal/>
    </border>
    <border>
      <left style="medium">
        <color rgb="FF8EAADB"/>
      </left>
      <right/>
      <top style="medium">
        <color rgb="FF4472C4"/>
      </top>
      <bottom style="medium">
        <color rgb="FF8EAADB"/>
      </bottom>
      <diagonal/>
    </border>
    <border>
      <left/>
      <right style="medium">
        <color rgb="FF8EAADB"/>
      </right>
      <top style="medium">
        <color rgb="FF4472C4"/>
      </top>
      <bottom style="medium">
        <color rgb="FF8EAADB"/>
      </bottom>
      <diagonal/>
    </border>
    <border>
      <left style="medium">
        <color rgb="FF8EAADB"/>
      </left>
      <right/>
      <top style="medium">
        <color rgb="FF8EAADB"/>
      </top>
      <bottom style="medium">
        <color rgb="FF8EAADB"/>
      </bottom>
      <diagonal/>
    </border>
    <border>
      <left/>
      <right style="medium">
        <color rgb="FF8EAADB"/>
      </right>
      <top style="medium">
        <color rgb="FF8EAADB"/>
      </top>
      <bottom style="medium">
        <color rgb="FF8EAADB"/>
      </bottom>
      <diagonal/>
    </border>
    <border>
      <left/>
      <right/>
      <top style="medium">
        <color rgb="FF8EAADB"/>
      </top>
      <bottom style="medium">
        <color rgb="FF8EAADB"/>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5">
    <xf numFmtId="0" fontId="0" fillId="0" borderId="0"/>
    <xf numFmtId="165" fontId="1" fillId="0" borderId="0" applyFont="0" applyFill="0" applyBorder="0" applyAlignment="0" applyProtection="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35">
    <xf numFmtId="0" fontId="0" fillId="0" borderId="0" xfId="0"/>
    <xf numFmtId="166" fontId="9" fillId="0" borderId="1" xfId="0" applyNumberFormat="1" applyFont="1" applyBorder="1" applyAlignment="1">
      <alignment horizontal="center" vertical="center"/>
    </xf>
    <xf numFmtId="166" fontId="9" fillId="0" borderId="1" xfId="0" applyNumberFormat="1" applyFont="1" applyBorder="1" applyAlignment="1">
      <alignment horizontal="right" vertical="center"/>
    </xf>
    <xf numFmtId="0" fontId="2" fillId="0" borderId="1" xfId="0"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9" fillId="0" borderId="1" xfId="0" applyFont="1" applyFill="1" applyBorder="1" applyAlignment="1">
      <alignment horizontal="right" vertical="center"/>
    </xf>
    <xf numFmtId="0" fontId="19" fillId="0" borderId="1" xfId="0" applyFont="1" applyFill="1" applyBorder="1" applyAlignment="1">
      <alignment horizontal="center" vertical="center"/>
    </xf>
    <xf numFmtId="43" fontId="19" fillId="0" borderId="1" xfId="3" applyFont="1" applyFill="1" applyBorder="1" applyAlignment="1">
      <alignment horizontal="right" vertical="center"/>
    </xf>
    <xf numFmtId="167" fontId="19" fillId="0" borderId="1" xfId="3" applyNumberFormat="1" applyFont="1" applyFill="1" applyBorder="1" applyAlignment="1">
      <alignment horizontal="right" vertical="center"/>
    </xf>
    <xf numFmtId="44" fontId="0" fillId="0" borderId="0" xfId="0" applyNumberFormat="1"/>
    <xf numFmtId="0" fontId="20" fillId="5" borderId="15" xfId="0" applyFont="1" applyFill="1" applyBorder="1" applyAlignment="1">
      <alignment horizontal="center" vertical="center"/>
    </xf>
    <xf numFmtId="0" fontId="20" fillId="5" borderId="16" xfId="0" applyFont="1" applyFill="1" applyBorder="1" applyAlignment="1">
      <alignment horizontal="center" vertical="center"/>
    </xf>
    <xf numFmtId="0" fontId="20" fillId="5" borderId="16" xfId="0" applyFont="1" applyFill="1" applyBorder="1" applyAlignment="1">
      <alignment horizontal="right" vertical="center"/>
    </xf>
    <xf numFmtId="0" fontId="0" fillId="0" borderId="0" xfId="0" applyAlignment="1">
      <alignment vertical="center" wrapText="1"/>
    </xf>
    <xf numFmtId="0" fontId="20" fillId="6" borderId="18" xfId="0" applyFont="1" applyFill="1" applyBorder="1" applyAlignment="1">
      <alignment horizontal="right" vertical="center"/>
    </xf>
    <xf numFmtId="0" fontId="21" fillId="6" borderId="19" xfId="0" applyFont="1" applyFill="1" applyBorder="1" applyAlignment="1">
      <alignment horizontal="right" vertical="center"/>
    </xf>
    <xf numFmtId="0" fontId="21" fillId="6" borderId="19" xfId="0" applyFont="1" applyFill="1" applyBorder="1" applyAlignment="1">
      <alignment vertical="center"/>
    </xf>
    <xf numFmtId="0" fontId="21" fillId="6" borderId="19" xfId="0" applyFont="1" applyFill="1" applyBorder="1" applyAlignment="1">
      <alignment horizontal="center" vertical="center"/>
    </xf>
    <xf numFmtId="0" fontId="21" fillId="6" borderId="19" xfId="0" applyFont="1" applyFill="1" applyBorder="1" applyAlignment="1">
      <alignment vertical="center" wrapText="1"/>
    </xf>
    <xf numFmtId="0" fontId="22" fillId="6" borderId="19" xfId="0" applyFont="1" applyFill="1" applyBorder="1" applyAlignment="1">
      <alignment horizontal="right" vertical="center"/>
    </xf>
    <xf numFmtId="0" fontId="20" fillId="0" borderId="18" xfId="0" applyFont="1" applyBorder="1" applyAlignment="1">
      <alignment horizontal="right" vertical="center"/>
    </xf>
    <xf numFmtId="0" fontId="21" fillId="0" borderId="19" xfId="0" applyFont="1" applyBorder="1" applyAlignment="1">
      <alignment horizontal="right" vertical="center"/>
    </xf>
    <xf numFmtId="0" fontId="21" fillId="0" borderId="19" xfId="0" applyFont="1" applyBorder="1" applyAlignment="1">
      <alignment vertical="center" wrapText="1"/>
    </xf>
    <xf numFmtId="0" fontId="21" fillId="0" borderId="19" xfId="0" applyFont="1" applyBorder="1" applyAlignment="1">
      <alignment horizontal="center" vertical="center"/>
    </xf>
    <xf numFmtId="0" fontId="22" fillId="0" borderId="19" xfId="0" applyFont="1" applyBorder="1" applyAlignment="1">
      <alignment horizontal="right" vertical="center"/>
    </xf>
    <xf numFmtId="0" fontId="21" fillId="0" borderId="19" xfId="0" applyFont="1" applyBorder="1" applyAlignment="1">
      <alignment horizontal="justify" vertical="center" wrapText="1"/>
    </xf>
    <xf numFmtId="0" fontId="21" fillId="6" borderId="19" xfId="0" applyFont="1" applyFill="1" applyBorder="1" applyAlignment="1">
      <alignment horizontal="justify" vertical="center" wrapText="1"/>
    </xf>
    <xf numFmtId="0" fontId="20" fillId="0" borderId="18" xfId="0" applyFont="1" applyBorder="1" applyAlignment="1">
      <alignment horizontal="right" vertical="center" wrapText="1"/>
    </xf>
    <xf numFmtId="0" fontId="21" fillId="0" borderId="19" xfId="0" applyFont="1" applyBorder="1" applyAlignment="1">
      <alignment horizontal="right" vertical="center" wrapText="1"/>
    </xf>
    <xf numFmtId="0" fontId="21" fillId="0" borderId="19" xfId="0" applyFont="1" applyBorder="1" applyAlignment="1">
      <alignment horizontal="center" vertical="center" wrapText="1"/>
    </xf>
    <xf numFmtId="0" fontId="20" fillId="6" borderId="18" xfId="0" applyFont="1" applyFill="1" applyBorder="1" applyAlignment="1">
      <alignment horizontal="right" vertical="center" wrapText="1"/>
    </xf>
    <xf numFmtId="0" fontId="21" fillId="6" borderId="19" xfId="0" applyFont="1" applyFill="1" applyBorder="1" applyAlignment="1">
      <alignment horizontal="right" vertical="center" wrapText="1"/>
    </xf>
    <xf numFmtId="0" fontId="21" fillId="6" borderId="19" xfId="0" applyFont="1" applyFill="1" applyBorder="1" applyAlignment="1">
      <alignment horizontal="center" vertical="center" wrapText="1"/>
    </xf>
    <xf numFmtId="0" fontId="24" fillId="0" borderId="18" xfId="0" applyFont="1" applyBorder="1" applyAlignment="1">
      <alignment horizontal="right" vertical="center"/>
    </xf>
    <xf numFmtId="0" fontId="25" fillId="0" borderId="19" xfId="0" applyFont="1" applyBorder="1" applyAlignment="1">
      <alignment horizontal="right" vertical="center"/>
    </xf>
    <xf numFmtId="0" fontId="24" fillId="6" borderId="18" xfId="0" applyFont="1" applyFill="1" applyBorder="1" applyAlignment="1">
      <alignment horizontal="right" vertical="center"/>
    </xf>
    <xf numFmtId="0" fontId="25" fillId="6" borderId="19" xfId="0" applyFont="1" applyFill="1" applyBorder="1" applyAlignment="1">
      <alignment horizontal="right" vertical="center"/>
    </xf>
    <xf numFmtId="0" fontId="0" fillId="0" borderId="20" xfId="0" applyBorder="1" applyAlignment="1">
      <alignment vertical="center" wrapText="1"/>
    </xf>
    <xf numFmtId="43" fontId="19" fillId="0" borderId="1" xfId="3" applyNumberFormat="1" applyFont="1" applyFill="1" applyBorder="1" applyAlignment="1">
      <alignment horizontal="right" vertical="center"/>
    </xf>
    <xf numFmtId="43" fontId="8" fillId="0" borderId="1" xfId="1" applyNumberFormat="1" applyFont="1" applyBorder="1"/>
    <xf numFmtId="0" fontId="19" fillId="0" borderId="1" xfId="0" applyFont="1" applyFill="1" applyBorder="1" applyAlignment="1">
      <alignment vertical="justify"/>
    </xf>
    <xf numFmtId="43" fontId="8" fillId="0" borderId="1" xfId="3" applyFont="1" applyBorder="1"/>
    <xf numFmtId="0" fontId="19" fillId="0" borderId="29" xfId="0" applyFont="1" applyFill="1" applyBorder="1" applyAlignment="1">
      <alignment horizontal="right" vertical="center"/>
    </xf>
    <xf numFmtId="43" fontId="8" fillId="0" borderId="33" xfId="1" applyNumberFormat="1" applyFont="1" applyBorder="1"/>
    <xf numFmtId="43" fontId="8" fillId="0" borderId="33" xfId="3" applyFont="1" applyBorder="1"/>
    <xf numFmtId="0" fontId="0" fillId="0" borderId="1"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2" xfId="0" applyBorder="1"/>
    <xf numFmtId="0" fontId="0" fillId="0" borderId="33" xfId="0" applyBorder="1"/>
    <xf numFmtId="0" fontId="0" fillId="0" borderId="37" xfId="0" applyBorder="1"/>
    <xf numFmtId="0" fontId="2" fillId="8" borderId="1" xfId="0" applyFont="1" applyFill="1" applyBorder="1" applyAlignment="1">
      <alignment horizontal="center" vertical="center" wrapText="1"/>
    </xf>
    <xf numFmtId="167" fontId="19" fillId="8" borderId="1" xfId="3" applyNumberFormat="1" applyFont="1" applyFill="1" applyBorder="1" applyAlignment="1">
      <alignment horizontal="right" vertical="center"/>
    </xf>
    <xf numFmtId="43" fontId="19" fillId="8" borderId="1" xfId="3" applyNumberFormat="1" applyFont="1" applyFill="1" applyBorder="1" applyAlignment="1">
      <alignment horizontal="right" vertical="center"/>
    </xf>
    <xf numFmtId="43" fontId="8" fillId="8" borderId="1" xfId="1" applyNumberFormat="1" applyFont="1" applyFill="1" applyBorder="1"/>
    <xf numFmtId="43" fontId="8" fillId="8" borderId="33" xfId="1" applyNumberFormat="1" applyFont="1" applyFill="1" applyBorder="1"/>
    <xf numFmtId="0" fontId="15" fillId="0" borderId="0" xfId="0" applyFont="1" applyAlignment="1">
      <alignment horizontal="center" vertical="center"/>
    </xf>
    <xf numFmtId="0" fontId="0" fillId="0" borderId="0" xfId="0" applyFill="1" applyBorder="1"/>
    <xf numFmtId="0" fontId="15"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0" fillId="0" borderId="0" xfId="0"/>
    <xf numFmtId="0" fontId="32" fillId="9" borderId="47"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32" fillId="9" borderId="48" xfId="0" applyFont="1" applyFill="1" applyBorder="1" applyAlignment="1">
      <alignment horizontal="center" vertical="center" wrapText="1"/>
    </xf>
    <xf numFmtId="0" fontId="5" fillId="10" borderId="11" xfId="0" applyFont="1" applyFill="1" applyBorder="1" applyAlignment="1">
      <alignment vertical="center" wrapText="1"/>
    </xf>
    <xf numFmtId="0" fontId="5" fillId="10" borderId="0" xfId="0" applyFont="1" applyFill="1" applyAlignment="1">
      <alignment vertical="center" wrapText="1"/>
    </xf>
    <xf numFmtId="0" fontId="29" fillId="10" borderId="0" xfId="0" applyFont="1" applyFill="1" applyAlignment="1">
      <alignment horizontal="center" vertical="center"/>
    </xf>
    <xf numFmtId="0" fontId="5" fillId="10" borderId="52" xfId="0" applyFont="1" applyFill="1" applyBorder="1" applyAlignment="1">
      <alignment vertical="center" wrapText="1"/>
    </xf>
    <xf numFmtId="0" fontId="3" fillId="10" borderId="11" xfId="0" applyFont="1" applyFill="1" applyBorder="1" applyAlignment="1">
      <alignment vertical="center" wrapText="1"/>
    </xf>
    <xf numFmtId="0" fontId="14" fillId="10" borderId="0" xfId="0" applyFont="1" applyFill="1" applyAlignment="1">
      <alignment vertical="center" wrapText="1"/>
    </xf>
    <xf numFmtId="0" fontId="34" fillId="10" borderId="0" xfId="0" applyFont="1" applyFill="1" applyAlignment="1">
      <alignment horizontal="center" vertical="center"/>
    </xf>
    <xf numFmtId="0" fontId="14" fillId="10" borderId="52" xfId="0" applyFont="1" applyFill="1" applyBorder="1" applyAlignment="1">
      <alignment vertical="center" wrapText="1"/>
    </xf>
    <xf numFmtId="0" fontId="0" fillId="10" borderId="11" xfId="0" applyFill="1" applyBorder="1"/>
    <xf numFmtId="0" fontId="0" fillId="10" borderId="0" xfId="0" applyFill="1"/>
    <xf numFmtId="0" fontId="0" fillId="10" borderId="52" xfId="0" applyFill="1" applyBorder="1"/>
    <xf numFmtId="0" fontId="15" fillId="10" borderId="11" xfId="0" applyFont="1" applyFill="1" applyBorder="1" applyAlignment="1">
      <alignment horizontal="center" vertical="center"/>
    </xf>
    <xf numFmtId="0" fontId="15" fillId="10" borderId="0" xfId="0" applyFont="1" applyFill="1" applyAlignment="1">
      <alignment horizontal="center" vertical="center"/>
    </xf>
    <xf numFmtId="0" fontId="33" fillId="10" borderId="0" xfId="4" applyFill="1" applyBorder="1" applyAlignment="1">
      <alignment horizontal="center" vertical="center"/>
    </xf>
    <xf numFmtId="0" fontId="15" fillId="10" borderId="52" xfId="0" applyFont="1" applyFill="1" applyBorder="1" applyAlignment="1">
      <alignment horizontal="center" vertical="center"/>
    </xf>
    <xf numFmtId="0" fontId="0" fillId="10" borderId="53" xfId="0" applyFill="1" applyBorder="1"/>
    <xf numFmtId="0" fontId="15" fillId="10" borderId="54" xfId="0" applyFont="1" applyFill="1" applyBorder="1" applyAlignment="1">
      <alignment horizontal="center" vertical="center"/>
    </xf>
    <xf numFmtId="0" fontId="15" fillId="10" borderId="55" xfId="0" applyFont="1" applyFill="1" applyBorder="1" applyAlignment="1">
      <alignment horizontal="center" vertical="center"/>
    </xf>
    <xf numFmtId="0" fontId="15" fillId="10" borderId="56" xfId="0" applyFont="1" applyFill="1" applyBorder="1" applyAlignment="1">
      <alignment horizontal="center" vertical="center"/>
    </xf>
    <xf numFmtId="0" fontId="29" fillId="10" borderId="54" xfId="0" applyFont="1" applyFill="1" applyBorder="1" applyAlignment="1">
      <alignment horizontal="center" vertical="center"/>
    </xf>
    <xf numFmtId="0" fontId="15" fillId="10" borderId="57" xfId="0" applyFont="1" applyFill="1" applyBorder="1" applyAlignment="1">
      <alignment horizontal="center" vertical="center"/>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5" fillId="0" borderId="0" xfId="0" applyFont="1" applyAlignment="1">
      <alignment horizontal="center" vertical="center"/>
    </xf>
    <xf numFmtId="0" fontId="2" fillId="0" borderId="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26" xfId="0" applyFont="1" applyBorder="1" applyAlignment="1">
      <alignment horizontal="center" vertical="center"/>
    </xf>
    <xf numFmtId="0" fontId="9" fillId="0" borderId="29" xfId="0" applyFont="1" applyBorder="1" applyAlignment="1">
      <alignment horizontal="center" vertical="center"/>
    </xf>
    <xf numFmtId="0" fontId="2" fillId="0" borderId="27" xfId="0" applyFont="1" applyFill="1" applyBorder="1" applyAlignment="1">
      <alignment horizontal="center" vertical="center"/>
    </xf>
    <xf numFmtId="0" fontId="2" fillId="0" borderId="1" xfId="0" applyFont="1" applyFill="1" applyBorder="1" applyAlignment="1">
      <alignment horizontal="center" vertical="center"/>
    </xf>
    <xf numFmtId="0" fontId="9" fillId="7" borderId="27" xfId="0" applyFont="1" applyFill="1" applyBorder="1" applyAlignment="1">
      <alignment horizontal="center"/>
    </xf>
    <xf numFmtId="0" fontId="27" fillId="8" borderId="1" xfId="0" applyFont="1" applyFill="1" applyBorder="1" applyAlignment="1">
      <alignment horizontal="center" vertical="center" wrapText="1"/>
    </xf>
    <xf numFmtId="165" fontId="8" fillId="0" borderId="29" xfId="1" applyFont="1" applyBorder="1" applyAlignment="1">
      <alignment horizontal="center"/>
    </xf>
    <xf numFmtId="165" fontId="8" fillId="0" borderId="1" xfId="1" applyFont="1" applyBorder="1" applyAlignment="1">
      <alignment horizontal="center"/>
    </xf>
    <xf numFmtId="165" fontId="8" fillId="0" borderId="32" xfId="1" applyFont="1" applyBorder="1" applyAlignment="1">
      <alignment horizontal="center"/>
    </xf>
    <xf numFmtId="165" fontId="8" fillId="0" borderId="33" xfId="1" applyFont="1" applyBorder="1"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1" xfId="0" applyFont="1" applyBorder="1" applyAlignment="1">
      <alignment horizontal="center" vertical="center"/>
    </xf>
    <xf numFmtId="0" fontId="17" fillId="2" borderId="14" xfId="0" applyFont="1" applyFill="1" applyBorder="1" applyAlignment="1">
      <alignment horizontal="center" vertical="center" wrapText="1"/>
    </xf>
    <xf numFmtId="166" fontId="9" fillId="0" borderId="1" xfId="0" applyNumberFormat="1" applyFont="1" applyBorder="1" applyAlignment="1">
      <alignment horizontal="right" vertical="center"/>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166" fontId="9" fillId="0" borderId="2" xfId="0" applyNumberFormat="1" applyFont="1" applyBorder="1" applyAlignment="1">
      <alignment horizontal="center" vertical="center"/>
    </xf>
    <xf numFmtId="166" fontId="9" fillId="0" borderId="4" xfId="0" applyNumberFormat="1" applyFont="1" applyBorder="1" applyAlignment="1">
      <alignment horizontal="center"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6" xfId="0" applyFont="1" applyBorder="1" applyAlignment="1">
      <alignment horizontal="center" vertical="center"/>
    </xf>
    <xf numFmtId="168" fontId="8" fillId="0" borderId="1" xfId="1" applyNumberFormat="1" applyFont="1" applyBorder="1" applyAlignment="1">
      <alignment horizontal="center"/>
    </xf>
    <xf numFmtId="168" fontId="8" fillId="0" borderId="33" xfId="1" applyNumberFormat="1" applyFont="1" applyBorder="1" applyAlignment="1">
      <alignment horizontal="center"/>
    </xf>
    <xf numFmtId="0" fontId="27" fillId="0"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4" xfId="0" applyFont="1" applyBorder="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164" fontId="7" fillId="0" borderId="8"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9"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8" fillId="7" borderId="27" xfId="0" applyFont="1" applyFill="1" applyBorder="1" applyAlignment="1">
      <alignment horizontal="center"/>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3" fillId="0" borderId="23" xfId="0" applyFont="1" applyBorder="1" applyAlignment="1">
      <alignment horizontal="right" vertical="center"/>
    </xf>
    <xf numFmtId="0" fontId="23" fillId="0" borderId="24" xfId="0" applyFont="1" applyBorder="1" applyAlignment="1">
      <alignment horizontal="right" vertical="center"/>
    </xf>
    <xf numFmtId="0" fontId="23" fillId="6" borderId="23" xfId="0" applyFont="1" applyFill="1" applyBorder="1" applyAlignment="1">
      <alignment horizontal="right" vertical="center"/>
    </xf>
    <xf numFmtId="0" fontId="23" fillId="6" borderId="24" xfId="0" applyFont="1" applyFill="1" applyBorder="1" applyAlignment="1">
      <alignment horizontal="right" vertical="center"/>
    </xf>
    <xf numFmtId="0" fontId="24" fillId="0" borderId="23" xfId="0" applyFont="1" applyBorder="1" applyAlignment="1">
      <alignment horizontal="right" vertical="center"/>
    </xf>
    <xf numFmtId="0" fontId="24" fillId="0" borderId="25" xfId="0" applyFont="1" applyBorder="1" applyAlignment="1">
      <alignment horizontal="right" vertical="center"/>
    </xf>
    <xf numFmtId="0" fontId="24" fillId="0" borderId="24" xfId="0" applyFont="1" applyBorder="1" applyAlignment="1">
      <alignment horizontal="right" vertical="center"/>
    </xf>
    <xf numFmtId="0" fontId="20" fillId="5" borderId="16" xfId="0" applyFont="1" applyFill="1" applyBorder="1" applyAlignment="1">
      <alignment horizontal="right" vertical="center"/>
    </xf>
    <xf numFmtId="0" fontId="20" fillId="5" borderId="17" xfId="0" applyFont="1" applyFill="1" applyBorder="1" applyAlignment="1">
      <alignment horizontal="right" vertical="center"/>
    </xf>
    <xf numFmtId="0" fontId="23" fillId="6" borderId="21" xfId="0" applyFont="1" applyFill="1" applyBorder="1" applyAlignment="1">
      <alignment horizontal="right" vertical="center"/>
    </xf>
    <xf numFmtId="0" fontId="23" fillId="6" borderId="22" xfId="0" applyFont="1" applyFill="1" applyBorder="1" applyAlignment="1">
      <alignment horizontal="right" vertical="center"/>
    </xf>
    <xf numFmtId="0" fontId="26" fillId="0" borderId="13" xfId="0" applyFont="1" applyBorder="1" applyAlignment="1">
      <alignment horizontal="center"/>
    </xf>
    <xf numFmtId="0" fontId="0" fillId="0" borderId="38" xfId="0" applyBorder="1" applyAlignment="1">
      <alignment horizontal="center" wrapText="1"/>
    </xf>
    <xf numFmtId="0" fontId="0" fillId="0" borderId="39" xfId="0" applyBorder="1" applyAlignment="1">
      <alignment horizontal="center" wrapText="1"/>
    </xf>
    <xf numFmtId="0" fontId="0" fillId="0" borderId="43" xfId="0" applyBorder="1" applyAlignment="1">
      <alignment horizontal="center" wrapText="1"/>
    </xf>
    <xf numFmtId="0" fontId="0" fillId="0" borderId="5" xfId="0" applyBorder="1" applyAlignment="1">
      <alignment horizont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4" xfId="0" applyFont="1" applyBorder="1" applyAlignment="1">
      <alignment horizontal="center" vertical="center" wrapText="1"/>
    </xf>
    <xf numFmtId="0" fontId="28" fillId="2" borderId="45"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46" xfId="0" applyFont="1" applyFill="1" applyBorder="1" applyAlignment="1">
      <alignment horizontal="center" vertical="center" wrapText="1"/>
    </xf>
    <xf numFmtId="0" fontId="31" fillId="9" borderId="47" xfId="0" applyFont="1" applyFill="1" applyBorder="1" applyAlignment="1">
      <alignment horizontal="right" vertical="center" wrapText="1"/>
    </xf>
    <xf numFmtId="0" fontId="31" fillId="9" borderId="3" xfId="0" applyFont="1" applyFill="1" applyBorder="1" applyAlignment="1">
      <alignment horizontal="right" vertical="center" wrapText="1"/>
    </xf>
    <xf numFmtId="0" fontId="31" fillId="9" borderId="48" xfId="0" applyFont="1" applyFill="1" applyBorder="1" applyAlignment="1">
      <alignment horizontal="right" vertical="center" wrapText="1"/>
    </xf>
    <xf numFmtId="0" fontId="31" fillId="9" borderId="47" xfId="0" applyFont="1" applyFill="1" applyBorder="1" applyAlignment="1">
      <alignment horizontal="center" vertical="center" wrapText="1"/>
    </xf>
    <xf numFmtId="0" fontId="31" fillId="9" borderId="3" xfId="0" applyFont="1" applyFill="1" applyBorder="1" applyAlignment="1">
      <alignment horizontal="center" vertical="center" wrapText="1"/>
    </xf>
    <xf numFmtId="0" fontId="31" fillId="9" borderId="48" xfId="0" applyFont="1" applyFill="1" applyBorder="1" applyAlignment="1">
      <alignment horizontal="center" vertical="center" wrapText="1"/>
    </xf>
    <xf numFmtId="0" fontId="33" fillId="9" borderId="47" xfId="4"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5" fillId="10" borderId="50" xfId="0" applyFont="1" applyFill="1" applyBorder="1" applyAlignment="1">
      <alignment horizontal="center" wrapText="1"/>
    </xf>
    <xf numFmtId="0" fontId="3" fillId="10" borderId="10" xfId="0" applyFont="1" applyFill="1" applyBorder="1" applyAlignment="1">
      <alignment horizontal="center" wrapText="1"/>
    </xf>
    <xf numFmtId="0" fontId="3" fillId="10" borderId="6" xfId="0" applyFont="1" applyFill="1" applyBorder="1" applyAlignment="1">
      <alignment horizontal="center" wrapText="1"/>
    </xf>
    <xf numFmtId="0" fontId="5" fillId="10" borderId="8" xfId="0" applyFont="1" applyFill="1" applyBorder="1" applyAlignment="1">
      <alignment horizontal="center" wrapText="1"/>
    </xf>
    <xf numFmtId="0" fontId="3" fillId="10" borderId="49" xfId="0" applyFont="1" applyFill="1" applyBorder="1" applyAlignment="1">
      <alignment horizontal="center" wrapText="1"/>
    </xf>
    <xf numFmtId="0" fontId="29" fillId="10" borderId="51" xfId="0" applyFont="1" applyFill="1" applyBorder="1" applyAlignment="1">
      <alignment horizontal="center" vertical="center"/>
    </xf>
    <xf numFmtId="0" fontId="29" fillId="10" borderId="0" xfId="0" applyFont="1" applyFill="1" applyAlignment="1">
      <alignment horizontal="center" vertical="center"/>
    </xf>
    <xf numFmtId="0" fontId="29" fillId="10" borderId="12" xfId="0" applyFont="1" applyFill="1" applyBorder="1" applyAlignment="1">
      <alignment horizontal="center" vertical="center"/>
    </xf>
    <xf numFmtId="0" fontId="34" fillId="10" borderId="51" xfId="0" applyFont="1" applyFill="1" applyBorder="1" applyAlignment="1">
      <alignment horizontal="center" vertical="center"/>
    </xf>
    <xf numFmtId="0" fontId="34" fillId="10" borderId="0" xfId="0" applyFont="1" applyFill="1" applyAlignment="1">
      <alignment horizontal="center" vertical="center"/>
    </xf>
    <xf numFmtId="0" fontId="34" fillId="10" borderId="12" xfId="0" applyFont="1" applyFill="1" applyBorder="1" applyAlignment="1">
      <alignment horizontal="center" vertical="center"/>
    </xf>
    <xf numFmtId="0" fontId="34" fillId="10" borderId="51" xfId="0" applyFont="1" applyFill="1" applyBorder="1" applyAlignment="1">
      <alignment horizontal="center"/>
    </xf>
    <xf numFmtId="0" fontId="34" fillId="10" borderId="0" xfId="0" applyFont="1" applyFill="1" applyAlignment="1">
      <alignment horizontal="center"/>
    </xf>
    <xf numFmtId="0" fontId="34" fillId="10" borderId="12" xfId="0" applyFont="1" applyFill="1" applyBorder="1" applyAlignment="1">
      <alignment horizontal="center"/>
    </xf>
  </cellXfs>
  <cellStyles count="5">
    <cellStyle name="Hipervínculo" xfId="4" builtinId="8"/>
    <cellStyle name="Millares" xfId="3" builtinId="3"/>
    <cellStyle name="Moneda" xfId="1" builtinId="4"/>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png"/><Relationship Id="rId6" Type="http://schemas.openxmlformats.org/officeDocument/2006/relationships/image" Target="../media/image9.jpeg"/><Relationship Id="rId5" Type="http://schemas.openxmlformats.org/officeDocument/2006/relationships/image" Target="../media/image8.png"/><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1784985</xdr:colOff>
      <xdr:row>0</xdr:row>
      <xdr:rowOff>763905</xdr:rowOff>
    </xdr:from>
    <xdr:to>
      <xdr:col>8</xdr:col>
      <xdr:colOff>361950</xdr:colOff>
      <xdr:row>2</xdr:row>
      <xdr:rowOff>0</xdr:rowOff>
    </xdr:to>
    <xdr:sp macro="" textlink="">
      <xdr:nvSpPr>
        <xdr:cNvPr id="9" name="Cuadro de texto 2">
          <a:extLst>
            <a:ext uri="{FF2B5EF4-FFF2-40B4-BE49-F238E27FC236}">
              <a16:creationId xmlns:a16="http://schemas.microsoft.com/office/drawing/2014/main" id="{00000000-0008-0000-0000-000009000000}"/>
            </a:ext>
          </a:extLst>
        </xdr:cNvPr>
        <xdr:cNvSpPr txBox="1">
          <a:spLocks noChangeArrowheads="1"/>
        </xdr:cNvSpPr>
      </xdr:nvSpPr>
      <xdr:spPr bwMode="auto">
        <a:xfrm>
          <a:off x="2249805" y="946785"/>
          <a:ext cx="4558665" cy="55816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Aft>
              <a:spcPts val="0"/>
            </a:spcAft>
          </a:pPr>
          <a:r>
            <a:rPr lang="es-EC" sz="1000" i="1">
              <a:solidFill>
                <a:srgbClr val="5B9BD5"/>
              </a:solidFill>
              <a:effectLst/>
              <a:latin typeface="Arial Narrow" panose="020B0606020202030204" pitchFamily="34" charset="0"/>
              <a:ea typeface="Calibri" panose="020F0502020204030204" pitchFamily="34" charset="0"/>
              <a:cs typeface="Times New Roman" panose="02020603050405020304" pitchFamily="18" charset="0"/>
            </a:rPr>
            <a:t>Creada Mediante Ley Div. Territorial 1861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es-EC" sz="1000" i="1">
              <a:solidFill>
                <a:srgbClr val="5B9BD5"/>
              </a:solidFill>
              <a:effectLst/>
              <a:latin typeface="Calibri" panose="020F0502020204030204" pitchFamily="34" charset="0"/>
              <a:ea typeface="Calibri" panose="020F0502020204030204" pitchFamily="34" charset="0"/>
              <a:cs typeface="Times New Roman" panose="02020603050405020304" pitchFamily="18" charset="0"/>
            </a:rPr>
            <a:t>Reubicada por acuerdo Ministerial Nº 0908 del 17 de Octubre de 1985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es-EC" sz="1000" i="1">
              <a:solidFill>
                <a:srgbClr val="5B9BD5"/>
              </a:solidFill>
              <a:effectLst/>
              <a:latin typeface="Calibri" panose="020F0502020204030204" pitchFamily="34" charset="0"/>
              <a:ea typeface="Calibri" panose="020F0502020204030204" pitchFamily="34" charset="0"/>
              <a:cs typeface="Times New Roman" panose="02020603050405020304" pitchFamily="18" charset="0"/>
            </a:rPr>
            <a:t>Registro Oficial N° 815 del 6 de Noviembre de 1995</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392430</xdr:colOff>
      <xdr:row>0</xdr:row>
      <xdr:rowOff>266700</xdr:rowOff>
    </xdr:from>
    <xdr:to>
      <xdr:col>1</xdr:col>
      <xdr:colOff>544830</xdr:colOff>
      <xdr:row>1</xdr:row>
      <xdr:rowOff>152400</xdr:rowOff>
    </xdr:to>
    <xdr:pic>
      <xdr:nvPicPr>
        <xdr:cNvPr id="10" name="Imagen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 y="266700"/>
          <a:ext cx="617220" cy="781050"/>
        </a:xfrm>
        <a:prstGeom prst="rect">
          <a:avLst/>
        </a:prstGeom>
        <a:noFill/>
      </xdr:spPr>
    </xdr:pic>
    <xdr:clientData/>
  </xdr:twoCellAnchor>
  <xdr:twoCellAnchor editAs="oneCell">
    <xdr:from>
      <xdr:col>1</xdr:col>
      <xdr:colOff>811530</xdr:colOff>
      <xdr:row>0</xdr:row>
      <xdr:rowOff>274320</xdr:rowOff>
    </xdr:from>
    <xdr:to>
      <xdr:col>1</xdr:col>
      <xdr:colOff>1463040</xdr:colOff>
      <xdr:row>1</xdr:row>
      <xdr:rowOff>114300</xdr:rowOff>
    </xdr:to>
    <xdr:pic>
      <xdr:nvPicPr>
        <xdr:cNvPr id="11" name="Imagen 10">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274320"/>
          <a:ext cx="651510" cy="735330"/>
        </a:xfrm>
        <a:prstGeom prst="rect">
          <a:avLst/>
        </a:prstGeom>
        <a:noFill/>
      </xdr:spPr>
    </xdr:pic>
    <xdr:clientData/>
  </xdr:twoCellAnchor>
  <xdr:twoCellAnchor>
    <xdr:from>
      <xdr:col>0</xdr:col>
      <xdr:colOff>371475</xdr:colOff>
      <xdr:row>51</xdr:row>
      <xdr:rowOff>76200</xdr:rowOff>
    </xdr:from>
    <xdr:to>
      <xdr:col>9</xdr:col>
      <xdr:colOff>828675</xdr:colOff>
      <xdr:row>53</xdr:row>
      <xdr:rowOff>171450</xdr:rowOff>
    </xdr:to>
    <xdr:pic>
      <xdr:nvPicPr>
        <xdr:cNvPr id="13" name="Imagen 117" descr="LOGO PACHACUTIC">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27451050"/>
          <a:ext cx="717232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278130</xdr:colOff>
      <xdr:row>0</xdr:row>
      <xdr:rowOff>81643</xdr:rowOff>
    </xdr:from>
    <xdr:to>
      <xdr:col>10</xdr:col>
      <xdr:colOff>706293</xdr:colOff>
      <xdr:row>1</xdr:row>
      <xdr:rowOff>487680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6207"/>
        <a:stretch/>
      </xdr:blipFill>
      <xdr:spPr>
        <a:xfrm>
          <a:off x="7342959" y="81643"/>
          <a:ext cx="2455626" cy="1304108"/>
        </a:xfrm>
        <a:prstGeom prst="rect">
          <a:avLst/>
        </a:prstGeom>
      </xdr:spPr>
    </xdr:pic>
    <xdr:clientData/>
  </xdr:twoCellAnchor>
  <xdr:twoCellAnchor editAs="oneCell">
    <xdr:from>
      <xdr:col>1</xdr:col>
      <xdr:colOff>1741714</xdr:colOff>
      <xdr:row>22</xdr:row>
      <xdr:rowOff>81641</xdr:rowOff>
    </xdr:from>
    <xdr:to>
      <xdr:col>10</xdr:col>
      <xdr:colOff>1000309</xdr:colOff>
      <xdr:row>22</xdr:row>
      <xdr:rowOff>4953000</xdr:rowOff>
    </xdr:to>
    <xdr:pic>
      <xdr:nvPicPr>
        <xdr:cNvPr id="2" name="Imagen 1">
          <a:extLst>
            <a:ext uri="{FF2B5EF4-FFF2-40B4-BE49-F238E27FC236}">
              <a16:creationId xmlns:a16="http://schemas.microsoft.com/office/drawing/2014/main" id="{0FDFB0FA-F20E-4AE1-84E7-CC3BD3C0C7A4}"/>
            </a:ext>
          </a:extLst>
        </xdr:cNvPr>
        <xdr:cNvPicPr>
          <a:picLocks noChangeAspect="1"/>
        </xdr:cNvPicPr>
      </xdr:nvPicPr>
      <xdr:blipFill rotWithShape="1">
        <a:blip xmlns:r="http://schemas.openxmlformats.org/officeDocument/2006/relationships" r:embed="rId5"/>
        <a:srcRect t="29765" r="955" b="20228"/>
        <a:stretch/>
      </xdr:blipFill>
      <xdr:spPr>
        <a:xfrm>
          <a:off x="2177143" y="11021784"/>
          <a:ext cx="8157666" cy="48713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50569</xdr:colOff>
      <xdr:row>20</xdr:row>
      <xdr:rowOff>51289</xdr:rowOff>
    </xdr:from>
    <xdr:to>
      <xdr:col>9</xdr:col>
      <xdr:colOff>829133</xdr:colOff>
      <xdr:row>21</xdr:row>
      <xdr:rowOff>122983</xdr:rowOff>
    </xdr:to>
    <xdr:pic>
      <xdr:nvPicPr>
        <xdr:cNvPr id="8" name="Imagen 117" descr="LOGO PACHACUTIC">
          <a:extLst>
            <a:ext uri="{FF2B5EF4-FFF2-40B4-BE49-F238E27FC236}">
              <a16:creationId xmlns:a16="http://schemas.microsoft.com/office/drawing/2014/main" id="{4A7EC256-20E9-4631-9853-092E6F6CD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69" y="8572501"/>
          <a:ext cx="8464506" cy="320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10243</xdr:colOff>
      <xdr:row>2</xdr:row>
      <xdr:rowOff>30726</xdr:rowOff>
    </xdr:from>
    <xdr:to>
      <xdr:col>1</xdr:col>
      <xdr:colOff>1915242</xdr:colOff>
      <xdr:row>3</xdr:row>
      <xdr:rowOff>911533</xdr:rowOff>
    </xdr:to>
    <xdr:pic>
      <xdr:nvPicPr>
        <xdr:cNvPr id="10" name="Imagen 9">
          <a:extLst>
            <a:ext uri="{FF2B5EF4-FFF2-40B4-BE49-F238E27FC236}">
              <a16:creationId xmlns:a16="http://schemas.microsoft.com/office/drawing/2014/main" id="{3523CC02-D7EC-48C4-9002-49C4BFE3D7A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3191"/>
        <a:stretch/>
      </xdr:blipFill>
      <xdr:spPr bwMode="auto">
        <a:xfrm>
          <a:off x="10243" y="1065161"/>
          <a:ext cx="2335160" cy="1075404"/>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373668</xdr:colOff>
      <xdr:row>1</xdr:row>
      <xdr:rowOff>628429</xdr:rowOff>
    </xdr:from>
    <xdr:to>
      <xdr:col>9</xdr:col>
      <xdr:colOff>338412</xdr:colOff>
      <xdr:row>1</xdr:row>
      <xdr:rowOff>1670543</xdr:rowOff>
    </xdr:to>
    <xdr:grpSp>
      <xdr:nvGrpSpPr>
        <xdr:cNvPr id="9" name="Grupo 8">
          <a:extLst>
            <a:ext uri="{FF2B5EF4-FFF2-40B4-BE49-F238E27FC236}">
              <a16:creationId xmlns:a16="http://schemas.microsoft.com/office/drawing/2014/main" id="{EB069D99-B278-4A48-B6D4-0E5F8DE1D365}"/>
            </a:ext>
          </a:extLst>
        </xdr:cNvPr>
        <xdr:cNvGrpSpPr/>
      </xdr:nvGrpSpPr>
      <xdr:grpSpPr>
        <a:xfrm>
          <a:off x="373668" y="818929"/>
          <a:ext cx="7650686" cy="1042114"/>
          <a:chOff x="-32317" y="-12035"/>
          <a:chExt cx="7201917" cy="1523104"/>
        </a:xfrm>
      </xdr:grpSpPr>
      <xdr:grpSp>
        <xdr:nvGrpSpPr>
          <xdr:cNvPr id="11" name="Grupo 10">
            <a:extLst>
              <a:ext uri="{FF2B5EF4-FFF2-40B4-BE49-F238E27FC236}">
                <a16:creationId xmlns:a16="http://schemas.microsoft.com/office/drawing/2014/main" id="{A03D3A70-887A-43F2-9312-303241523C28}"/>
              </a:ext>
            </a:extLst>
          </xdr:cNvPr>
          <xdr:cNvGrpSpPr/>
        </xdr:nvGrpSpPr>
        <xdr:grpSpPr>
          <a:xfrm>
            <a:off x="-32317" y="-12035"/>
            <a:ext cx="5798734" cy="1523104"/>
            <a:chOff x="-32316" y="8667"/>
            <a:chExt cx="5798820" cy="1576478"/>
          </a:xfrm>
        </xdr:grpSpPr>
        <xdr:sp macro="" textlink="">
          <xdr:nvSpPr>
            <xdr:cNvPr id="13" name="Cuadro de texto 205">
              <a:extLst>
                <a:ext uri="{FF2B5EF4-FFF2-40B4-BE49-F238E27FC236}">
                  <a16:creationId xmlns:a16="http://schemas.microsoft.com/office/drawing/2014/main" id="{7410B1CC-1AAB-48BA-BB08-9C53F389F56D}"/>
                </a:ext>
              </a:extLst>
            </xdr:cNvPr>
            <xdr:cNvSpPr txBox="1">
              <a:spLocks noChangeArrowheads="1"/>
            </xdr:cNvSpPr>
          </xdr:nvSpPr>
          <xdr:spPr bwMode="auto">
            <a:xfrm>
              <a:off x="1272209" y="21123"/>
              <a:ext cx="4288366" cy="935355"/>
            </a:xfrm>
            <a:prstGeom prst="rect">
              <a:avLst/>
            </a:prstGeom>
            <a:noFill/>
            <a:ln>
              <a:noFill/>
            </a:ln>
          </xdr:spPr>
          <xdr:txBody>
            <a:bodyPr rot="0" vert="horz" wrap="square" lIns="91440" tIns="45720" rIns="91440" bIns="45720" anchor="t" anchorCtr="0" upright="1">
              <a:noAutofit/>
            </a:bodyPr>
            <a:lstStyle/>
            <a:p>
              <a:pPr algn="ctr">
                <a:spcAft>
                  <a:spcPts val="0"/>
                </a:spcAft>
                <a:tabLst>
                  <a:tab pos="2806065" algn="ctr"/>
                  <a:tab pos="5612130" algn="r"/>
                </a:tabLst>
              </a:pPr>
              <a:r>
                <a:rPr lang="es-EC" sz="1100" b="1">
                  <a:effectLst/>
                  <a:latin typeface="Cambria" panose="02040503050406030204" pitchFamily="18" charset="0"/>
                  <a:ea typeface="Calibri" panose="020F0502020204030204" pitchFamily="34" charset="0"/>
                  <a:cs typeface="Cambria" panose="02040503050406030204" pitchFamily="18" charset="0"/>
                </a:rPr>
                <a:t>GOBIERNO AUTÓNOMO DESCENTRALIZADO PARROQUIAL RURAL ÁVILA HUIRUNO, GADPRAH - LORETO - ORELLANA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tabLst>
                  <a:tab pos="2806065" algn="ctr"/>
                  <a:tab pos="5612130" algn="r"/>
                </a:tabLst>
              </a:pPr>
              <a:r>
                <a:rPr lang="es-EC" sz="1100" i="1">
                  <a:solidFill>
                    <a:srgbClr val="4F81BD"/>
                  </a:solidFill>
                  <a:effectLst/>
                  <a:latin typeface="Arial Narrow" panose="020B0606020202030204" pitchFamily="34" charset="0"/>
                  <a:ea typeface="Calibri" panose="020F0502020204030204" pitchFamily="34" charset="0"/>
                  <a:cs typeface="Times New Roman" panose="02020603050405020304" pitchFamily="18" charset="0"/>
                </a:rPr>
                <a:t>Creada Mediante Ley Div. Territorial 1861</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tabLst>
                  <a:tab pos="2806065" algn="ctr"/>
                  <a:tab pos="5612130" algn="r"/>
                </a:tabLst>
              </a:pPr>
              <a:r>
                <a:rPr lang="es-EC" sz="1100" i="1">
                  <a:solidFill>
                    <a:srgbClr val="4F81BD"/>
                  </a:solidFill>
                  <a:effectLst/>
                  <a:latin typeface="Calibri" panose="020F0502020204030204" pitchFamily="34" charset="0"/>
                  <a:ea typeface="Calibri" panose="020F0502020204030204" pitchFamily="34" charset="0"/>
                  <a:cs typeface="Times New Roman" panose="02020603050405020304" pitchFamily="18" charset="0"/>
                </a:rPr>
                <a:t>Reubicada por acuerdo Ministerial Nº 0908 del 17 de Octubre de 1985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tabLst>
                  <a:tab pos="2806065" algn="ctr"/>
                  <a:tab pos="5612130" algn="r"/>
                </a:tabLst>
              </a:pPr>
              <a:r>
                <a:rPr lang="es-EC" sz="1100" i="1">
                  <a:solidFill>
                    <a:srgbClr val="4F81BD"/>
                  </a:solidFill>
                  <a:effectLst/>
                  <a:latin typeface="Calibri" panose="020F0502020204030204" pitchFamily="34" charset="0"/>
                  <a:ea typeface="Calibri" panose="020F0502020204030204" pitchFamily="34" charset="0"/>
                  <a:cs typeface="Times New Roman" panose="02020603050405020304" pitchFamily="18" charset="0"/>
                </a:rPr>
                <a:t>Registro Oficial N° 815 del 6 de Noviembre de 1995</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pic>
          <xdr:nvPicPr>
            <xdr:cNvPr id="14" name="Imagen 13">
              <a:extLst>
                <a:ext uri="{FF2B5EF4-FFF2-40B4-BE49-F238E27FC236}">
                  <a16:creationId xmlns:a16="http://schemas.microsoft.com/office/drawing/2014/main" id="{10616A64-227A-4D7F-A505-39150920F8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97" y="8667"/>
              <a:ext cx="560847" cy="1086359"/>
            </a:xfrm>
            <a:prstGeom prst="rect">
              <a:avLst/>
            </a:prstGeom>
            <a:noFill/>
          </xdr:spPr>
        </xdr:pic>
        <xdr:pic>
          <xdr:nvPicPr>
            <xdr:cNvPr id="15" name="Imagen 14">
              <a:extLst>
                <a:ext uri="{FF2B5EF4-FFF2-40B4-BE49-F238E27FC236}">
                  <a16:creationId xmlns:a16="http://schemas.microsoft.com/office/drawing/2014/main" id="{A4825392-0822-4207-936B-66F2519031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1980" y="57777"/>
              <a:ext cx="465133" cy="1070721"/>
            </a:xfrm>
            <a:prstGeom prst="rect">
              <a:avLst/>
            </a:prstGeom>
            <a:noFill/>
          </xdr:spPr>
        </xdr:pic>
        <xdr:pic>
          <xdr:nvPicPr>
            <xdr:cNvPr id="16" name="Imagen 15" descr="F:\LOGO PACHACUTIC.png">
              <a:extLst>
                <a:ext uri="{FF2B5EF4-FFF2-40B4-BE49-F238E27FC236}">
                  <a16:creationId xmlns:a16="http://schemas.microsoft.com/office/drawing/2014/main" id="{C810AC1C-30E2-4F37-9A26-23A2451AD347}"/>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316" y="1252404"/>
              <a:ext cx="5798820" cy="332741"/>
            </a:xfrm>
            <a:prstGeom prst="rect">
              <a:avLst/>
            </a:prstGeom>
            <a:noFill/>
            <a:ln>
              <a:noFill/>
            </a:ln>
          </xdr:spPr>
        </xdr:pic>
      </xdr:grpSp>
      <xdr:pic>
        <xdr:nvPicPr>
          <xdr:cNvPr id="12" name="Imagen 11" descr="D:\José Luis Gavidia\Logo\logo.jpg">
            <a:extLst>
              <a:ext uri="{FF2B5EF4-FFF2-40B4-BE49-F238E27FC236}">
                <a16:creationId xmlns:a16="http://schemas.microsoft.com/office/drawing/2014/main" id="{478B060F-6F3D-41C8-9E59-4A7016922F7B}"/>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b="12833"/>
          <a:stretch/>
        </xdr:blipFill>
        <xdr:spPr bwMode="auto">
          <a:xfrm>
            <a:off x="5757995" y="140357"/>
            <a:ext cx="1411605" cy="1117552"/>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676275</xdr:colOff>
      <xdr:row>28</xdr:row>
      <xdr:rowOff>47625</xdr:rowOff>
    </xdr:to>
    <xdr:pic>
      <xdr:nvPicPr>
        <xdr:cNvPr id="2" name="Imagen 1">
          <a:extLst>
            <a:ext uri="{FF2B5EF4-FFF2-40B4-BE49-F238E27FC236}">
              <a16:creationId xmlns:a16="http://schemas.microsoft.com/office/drawing/2014/main" id="{8CA1EC8A-AFF5-49F5-BA3C-3DB4E1998E2C}"/>
            </a:ext>
          </a:extLst>
        </xdr:cNvPr>
        <xdr:cNvPicPr/>
      </xdr:nvPicPr>
      <xdr:blipFill rotWithShape="1">
        <a:blip xmlns:r="http://schemas.openxmlformats.org/officeDocument/2006/relationships" r:embed="rId1"/>
        <a:srcRect l="42510" t="5207" r="17679" b="21605"/>
        <a:stretch/>
      </xdr:blipFill>
      <xdr:spPr bwMode="auto">
        <a:xfrm>
          <a:off x="0" y="0"/>
          <a:ext cx="8296275" cy="53816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avila.gob.ec/index.php/transparencia11/rendicion-de-cuentas/2021" TargetMode="External"/><Relationship Id="rId1" Type="http://schemas.openxmlformats.org/officeDocument/2006/relationships/hyperlink" Target="mailto:wilson1983@outlook.com.ar"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topLeftCell="A92" zoomScale="70" zoomScaleNormal="70" workbookViewId="0">
      <selection activeCell="C6" sqref="C6:K6"/>
    </sheetView>
  </sheetViews>
  <sheetFormatPr baseColWidth="10" defaultRowHeight="15" x14ac:dyDescent="0.25"/>
  <cols>
    <col min="1" max="1" width="6.42578125" customWidth="1"/>
    <col min="2" max="2" width="29.28515625" customWidth="1"/>
    <col min="3" max="4" width="8.5703125" customWidth="1"/>
    <col min="5" max="5" width="12.85546875" customWidth="1"/>
    <col min="6" max="6" width="18.28515625" customWidth="1"/>
    <col min="7" max="7" width="12.140625" customWidth="1"/>
    <col min="8" max="8" width="15.85546875" customWidth="1"/>
    <col min="9" max="9" width="11.5703125" bestFit="1" customWidth="1"/>
    <col min="10" max="10" width="15.85546875" customWidth="1"/>
    <col min="11" max="11" width="15.7109375" customWidth="1"/>
  </cols>
  <sheetData>
    <row r="1" spans="1:12" ht="70.5" customHeight="1" x14ac:dyDescent="0.25">
      <c r="A1" s="91" t="s">
        <v>50</v>
      </c>
      <c r="B1" s="92"/>
      <c r="C1" s="92"/>
      <c r="D1" s="92"/>
      <c r="E1" s="92"/>
      <c r="F1" s="92"/>
      <c r="G1" s="92"/>
      <c r="H1" s="92"/>
      <c r="I1" s="92"/>
      <c r="J1" s="92"/>
      <c r="K1" s="93"/>
      <c r="L1" s="4"/>
    </row>
    <row r="2" spans="1:12" ht="41.65" customHeight="1" x14ac:dyDescent="0.25">
      <c r="A2" s="6"/>
      <c r="B2" s="5"/>
      <c r="C2" s="5"/>
      <c r="D2" s="5"/>
      <c r="E2" s="5"/>
      <c r="F2" s="5"/>
      <c r="G2" s="5"/>
      <c r="H2" s="5"/>
      <c r="I2" s="5"/>
      <c r="J2" s="5"/>
      <c r="K2" s="7"/>
      <c r="L2" s="4"/>
    </row>
    <row r="3" spans="1:12" ht="38.25" customHeight="1" x14ac:dyDescent="0.25">
      <c r="A3" s="144" t="s">
        <v>43</v>
      </c>
      <c r="B3" s="144"/>
      <c r="C3" s="144"/>
      <c r="D3" s="144"/>
      <c r="E3" s="144"/>
      <c r="F3" s="144"/>
      <c r="G3" s="144"/>
      <c r="H3" s="144"/>
      <c r="I3" s="144"/>
      <c r="J3" s="144"/>
      <c r="K3" s="144"/>
    </row>
    <row r="4" spans="1:12" ht="21.75" customHeight="1" x14ac:dyDescent="0.25">
      <c r="A4" s="145">
        <v>43924</v>
      </c>
      <c r="B4" s="145"/>
      <c r="C4" s="145"/>
      <c r="D4" s="145"/>
      <c r="E4" s="145"/>
      <c r="F4" s="145"/>
      <c r="G4" s="145"/>
      <c r="H4" s="145"/>
      <c r="I4" s="145"/>
      <c r="J4" s="145"/>
      <c r="K4" s="145"/>
    </row>
    <row r="5" spans="1:12" ht="40.5" customHeight="1" x14ac:dyDescent="0.25">
      <c r="A5" s="150" t="s">
        <v>17</v>
      </c>
      <c r="B5" s="151"/>
      <c r="C5" s="1" t="s">
        <v>21</v>
      </c>
      <c r="D5" s="1"/>
      <c r="E5" s="1"/>
      <c r="F5" s="1" t="s">
        <v>20</v>
      </c>
      <c r="G5" s="1" t="s">
        <v>38</v>
      </c>
      <c r="H5" s="1" t="s">
        <v>19</v>
      </c>
      <c r="I5" s="1"/>
      <c r="J5" s="1" t="s">
        <v>18</v>
      </c>
      <c r="K5" s="2"/>
    </row>
    <row r="6" spans="1:12" ht="39.75" customHeight="1" x14ac:dyDescent="0.25">
      <c r="A6" s="148" t="s">
        <v>16</v>
      </c>
      <c r="B6" s="149"/>
      <c r="C6" s="100" t="s">
        <v>215</v>
      </c>
      <c r="D6" s="101"/>
      <c r="E6" s="101"/>
      <c r="F6" s="101"/>
      <c r="G6" s="101"/>
      <c r="H6" s="101"/>
      <c r="I6" s="101"/>
      <c r="J6" s="101"/>
      <c r="K6" s="102"/>
    </row>
    <row r="7" spans="1:12" ht="39" customHeight="1" x14ac:dyDescent="0.25">
      <c r="A7" s="143" t="s">
        <v>0</v>
      </c>
      <c r="B7" s="143"/>
      <c r="C7" s="146"/>
      <c r="D7" s="146"/>
      <c r="E7" s="146"/>
      <c r="F7" s="146"/>
      <c r="G7" s="146"/>
      <c r="H7" s="146"/>
      <c r="I7" s="146"/>
      <c r="J7" s="146"/>
      <c r="K7" s="146"/>
    </row>
    <row r="8" spans="1:12" ht="33.75" customHeight="1" x14ac:dyDescent="0.25">
      <c r="A8" s="143" t="s">
        <v>1</v>
      </c>
      <c r="B8" s="143"/>
      <c r="C8" s="147" t="s">
        <v>211</v>
      </c>
      <c r="D8" s="147"/>
      <c r="E8" s="147"/>
      <c r="F8" s="147"/>
      <c r="G8" s="147"/>
      <c r="H8" s="147"/>
      <c r="I8" s="147"/>
      <c r="J8" s="147"/>
      <c r="K8" s="147"/>
    </row>
    <row r="9" spans="1:12" ht="47.25" customHeight="1" x14ac:dyDescent="0.25">
      <c r="A9" s="118" t="s">
        <v>22</v>
      </c>
      <c r="B9" s="119"/>
      <c r="C9" s="119"/>
      <c r="D9" s="119"/>
      <c r="E9" s="119"/>
      <c r="F9" s="119"/>
      <c r="G9" s="119"/>
      <c r="H9" s="119"/>
      <c r="I9" s="119"/>
      <c r="J9" s="119"/>
      <c r="K9" s="120"/>
    </row>
    <row r="10" spans="1:12" ht="93" customHeight="1" x14ac:dyDescent="0.25">
      <c r="A10" s="121" t="s">
        <v>23</v>
      </c>
      <c r="B10" s="121"/>
      <c r="C10" s="121"/>
      <c r="D10" s="121"/>
      <c r="E10" s="121"/>
      <c r="F10" s="121"/>
      <c r="G10" s="121"/>
      <c r="H10" s="121"/>
      <c r="I10" s="121"/>
      <c r="J10" s="121"/>
      <c r="K10" s="121"/>
    </row>
    <row r="11" spans="1:12" ht="75.75" customHeight="1" x14ac:dyDescent="0.25">
      <c r="A11" s="122" t="s">
        <v>24</v>
      </c>
      <c r="B11" s="123"/>
      <c r="C11" s="123"/>
      <c r="D11" s="123"/>
      <c r="E11" s="123"/>
      <c r="F11" s="123"/>
      <c r="G11" s="123"/>
      <c r="H11" s="123"/>
      <c r="I11" s="123"/>
      <c r="J11" s="123"/>
      <c r="K11" s="124"/>
    </row>
    <row r="12" spans="1:12" ht="24.75" customHeight="1" x14ac:dyDescent="0.25">
      <c r="A12" s="125" t="s">
        <v>25</v>
      </c>
      <c r="B12" s="126"/>
      <c r="C12" s="126"/>
      <c r="D12" s="126"/>
      <c r="E12" s="126"/>
      <c r="F12" s="126"/>
      <c r="G12" s="126"/>
      <c r="H12" s="126"/>
      <c r="I12" s="126"/>
      <c r="J12" s="126"/>
      <c r="K12" s="127"/>
    </row>
    <row r="13" spans="1:12" ht="33.75" customHeight="1" x14ac:dyDescent="0.25">
      <c r="A13" s="128" t="s">
        <v>27</v>
      </c>
      <c r="B13" s="128"/>
      <c r="C13" s="129" t="s">
        <v>26</v>
      </c>
      <c r="D13" s="130"/>
      <c r="E13" s="130"/>
      <c r="F13" s="130"/>
      <c r="G13" s="130"/>
      <c r="H13" s="130"/>
      <c r="I13" s="130"/>
      <c r="J13" s="130"/>
      <c r="K13" s="131"/>
    </row>
    <row r="14" spans="1:12" ht="29.25" customHeight="1" x14ac:dyDescent="0.25">
      <c r="A14" s="128"/>
      <c r="B14" s="128"/>
      <c r="C14" s="132" t="s">
        <v>45</v>
      </c>
      <c r="D14" s="133"/>
      <c r="E14" s="133"/>
      <c r="F14" s="133"/>
      <c r="G14" s="133"/>
      <c r="H14" s="133"/>
      <c r="I14" s="133"/>
      <c r="J14" s="133"/>
      <c r="K14" s="134"/>
    </row>
    <row r="15" spans="1:12" ht="1.5" customHeight="1" x14ac:dyDescent="0.25">
      <c r="A15" s="128"/>
      <c r="B15" s="128"/>
      <c r="C15" s="135"/>
      <c r="D15" s="136"/>
      <c r="E15" s="136"/>
      <c r="F15" s="136"/>
      <c r="G15" s="136"/>
      <c r="H15" s="136"/>
      <c r="I15" s="136"/>
      <c r="J15" s="136"/>
      <c r="K15" s="137"/>
    </row>
    <row r="16" spans="1:12" ht="22.5" hidden="1" customHeight="1" x14ac:dyDescent="0.25">
      <c r="A16" s="128"/>
      <c r="B16" s="128"/>
      <c r="C16" s="138"/>
      <c r="D16" s="139"/>
      <c r="E16" s="139"/>
      <c r="F16" s="139"/>
      <c r="G16" s="139"/>
      <c r="H16" s="139"/>
      <c r="I16" s="139"/>
      <c r="J16" s="139"/>
      <c r="K16" s="140"/>
    </row>
    <row r="17" spans="1:15" ht="36.75" customHeight="1" x14ac:dyDescent="0.25">
      <c r="A17" s="121" t="s">
        <v>28</v>
      </c>
      <c r="B17" s="121"/>
      <c r="C17" s="121"/>
      <c r="D17" s="121"/>
      <c r="E17" s="121"/>
      <c r="F17" s="121"/>
      <c r="G17" s="121"/>
      <c r="H17" s="121"/>
      <c r="I17" s="121"/>
      <c r="J17" s="128" t="s">
        <v>49</v>
      </c>
      <c r="K17" s="128"/>
    </row>
    <row r="18" spans="1:15" ht="30.75" customHeight="1" x14ac:dyDescent="0.25">
      <c r="A18" s="132" t="s">
        <v>29</v>
      </c>
      <c r="B18" s="134"/>
      <c r="C18" s="129" t="s">
        <v>30</v>
      </c>
      <c r="D18" s="130"/>
      <c r="E18" s="130"/>
      <c r="F18" s="130"/>
      <c r="G18" s="130"/>
      <c r="H18" s="130"/>
      <c r="I18" s="131"/>
      <c r="J18" s="141" t="s">
        <v>39</v>
      </c>
      <c r="K18" s="142"/>
    </row>
    <row r="19" spans="1:15" ht="31.5" customHeight="1" x14ac:dyDescent="0.25">
      <c r="A19" s="135"/>
      <c r="B19" s="137"/>
      <c r="C19" s="129" t="s">
        <v>31</v>
      </c>
      <c r="D19" s="130"/>
      <c r="E19" s="130"/>
      <c r="F19" s="130"/>
      <c r="G19" s="130"/>
      <c r="H19" s="130"/>
      <c r="I19" s="131"/>
      <c r="J19" s="141"/>
      <c r="K19" s="142"/>
    </row>
    <row r="20" spans="1:15" ht="33.75" customHeight="1" x14ac:dyDescent="0.25">
      <c r="A20" s="138"/>
      <c r="B20" s="140"/>
      <c r="C20" s="129" t="s">
        <v>32</v>
      </c>
      <c r="D20" s="130"/>
      <c r="E20" s="130"/>
      <c r="F20" s="130"/>
      <c r="G20" s="130"/>
      <c r="H20" s="130"/>
      <c r="I20" s="131"/>
      <c r="J20" s="141"/>
      <c r="K20" s="142"/>
    </row>
    <row r="21" spans="1:15" ht="40.5" customHeight="1" x14ac:dyDescent="0.25">
      <c r="A21" s="121" t="s">
        <v>33</v>
      </c>
      <c r="B21" s="121"/>
      <c r="C21" s="121"/>
      <c r="D21" s="121"/>
      <c r="E21" s="121"/>
      <c r="F21" s="121"/>
      <c r="G21" s="121"/>
      <c r="H21" s="121"/>
      <c r="I21" s="121"/>
      <c r="J21" s="128" t="s">
        <v>42</v>
      </c>
      <c r="K21" s="128"/>
    </row>
    <row r="22" spans="1:15" ht="57" customHeight="1" x14ac:dyDescent="0.25">
      <c r="A22" s="125" t="s">
        <v>40</v>
      </c>
      <c r="B22" s="126"/>
      <c r="C22" s="126"/>
      <c r="D22" s="126"/>
      <c r="E22" s="126"/>
      <c r="F22" s="126"/>
      <c r="G22" s="126"/>
      <c r="H22" s="126"/>
      <c r="I22" s="126"/>
      <c r="J22" s="126"/>
      <c r="K22" s="127"/>
    </row>
    <row r="23" spans="1:15" ht="392.25" customHeight="1" x14ac:dyDescent="0.25">
      <c r="A23" s="129" t="s">
        <v>216</v>
      </c>
      <c r="B23" s="130"/>
      <c r="C23" s="130"/>
      <c r="D23" s="130"/>
      <c r="E23" s="130"/>
      <c r="F23" s="130"/>
      <c r="G23" s="130"/>
      <c r="H23" s="130"/>
      <c r="I23" s="130"/>
      <c r="J23" s="130"/>
      <c r="K23" s="131"/>
    </row>
    <row r="24" spans="1:15" ht="26.25" customHeight="1" x14ac:dyDescent="0.25">
      <c r="A24" s="129" t="s">
        <v>34</v>
      </c>
      <c r="B24" s="130"/>
      <c r="C24" s="130"/>
      <c r="D24" s="130"/>
      <c r="E24" s="130"/>
      <c r="F24" s="130"/>
      <c r="G24" s="130"/>
      <c r="H24" s="130"/>
      <c r="I24" s="131"/>
      <c r="J24" s="129" t="s">
        <v>42</v>
      </c>
      <c r="K24" s="131"/>
    </row>
    <row r="25" spans="1:15" ht="24.75" customHeight="1" x14ac:dyDescent="0.25">
      <c r="A25" s="161" t="s">
        <v>36</v>
      </c>
      <c r="B25" s="161"/>
      <c r="C25" s="161"/>
      <c r="D25" s="161"/>
      <c r="E25" s="161"/>
      <c r="F25" s="161"/>
      <c r="G25" s="161"/>
      <c r="H25" s="161"/>
      <c r="I25" s="161"/>
      <c r="J25" s="129" t="s">
        <v>42</v>
      </c>
      <c r="K25" s="131"/>
    </row>
    <row r="26" spans="1:15" ht="27.75" customHeight="1" x14ac:dyDescent="0.25">
      <c r="A26" s="161" t="s">
        <v>35</v>
      </c>
      <c r="B26" s="161"/>
      <c r="C26" s="161"/>
      <c r="D26" s="161"/>
      <c r="E26" s="161"/>
      <c r="F26" s="161"/>
      <c r="G26" s="161"/>
      <c r="H26" s="161"/>
      <c r="I26" s="161"/>
      <c r="J26" s="129" t="s">
        <v>42</v>
      </c>
      <c r="K26" s="131"/>
    </row>
    <row r="27" spans="1:15" ht="55.5" customHeight="1" x14ac:dyDescent="0.25">
      <c r="A27" s="125" t="s">
        <v>41</v>
      </c>
      <c r="B27" s="126"/>
      <c r="C27" s="126"/>
      <c r="D27" s="126"/>
      <c r="E27" s="126"/>
      <c r="F27" s="126"/>
      <c r="G27" s="126"/>
      <c r="H27" s="126"/>
      <c r="I27" s="126"/>
      <c r="J27" s="126"/>
      <c r="K27" s="127"/>
    </row>
    <row r="28" spans="1:15" ht="51" customHeight="1" x14ac:dyDescent="0.25">
      <c r="A28" s="122" t="s">
        <v>37</v>
      </c>
      <c r="B28" s="123"/>
      <c r="C28" s="123"/>
      <c r="D28" s="123"/>
      <c r="E28" s="123"/>
      <c r="F28" s="123"/>
      <c r="G28" s="123"/>
      <c r="H28" s="123"/>
      <c r="I28" s="123"/>
      <c r="J28" s="123"/>
      <c r="K28" s="124"/>
    </row>
    <row r="29" spans="1:15" ht="31.5" customHeight="1" thickBot="1" x14ac:dyDescent="0.3">
      <c r="A29" s="96" t="s">
        <v>8</v>
      </c>
      <c r="B29" s="96"/>
      <c r="C29" s="96"/>
      <c r="D29" s="96"/>
      <c r="E29" s="96"/>
      <c r="F29" s="96"/>
      <c r="G29" s="96"/>
      <c r="H29" s="96"/>
      <c r="I29" s="96"/>
      <c r="J29" s="96"/>
      <c r="K29" s="96"/>
    </row>
    <row r="30" spans="1:15" ht="20.45" customHeight="1" x14ac:dyDescent="0.25">
      <c r="A30" s="108" t="s">
        <v>10</v>
      </c>
      <c r="B30" s="110" t="s">
        <v>11</v>
      </c>
      <c r="C30" s="112" t="s">
        <v>46</v>
      </c>
      <c r="D30" s="112"/>
      <c r="E30" s="112"/>
      <c r="F30" s="112"/>
      <c r="G30" s="112"/>
      <c r="H30" s="112"/>
      <c r="I30" s="112"/>
      <c r="J30" s="112"/>
      <c r="K30" s="152" t="s">
        <v>12</v>
      </c>
    </row>
    <row r="31" spans="1:15" ht="56.25" customHeight="1" x14ac:dyDescent="0.25">
      <c r="A31" s="109"/>
      <c r="B31" s="111"/>
      <c r="C31" s="111" t="s">
        <v>2</v>
      </c>
      <c r="D31" s="170" t="s">
        <v>58</v>
      </c>
      <c r="E31" s="113" t="s">
        <v>213</v>
      </c>
      <c r="F31" s="113"/>
      <c r="G31" s="157" t="s">
        <v>206</v>
      </c>
      <c r="H31" s="157"/>
      <c r="I31" s="157" t="s">
        <v>207</v>
      </c>
      <c r="J31" s="157"/>
      <c r="K31" s="153"/>
      <c r="N31" s="95"/>
      <c r="O31" s="95"/>
    </row>
    <row r="32" spans="1:15" ht="29.25" customHeight="1" x14ac:dyDescent="0.25">
      <c r="A32" s="109"/>
      <c r="B32" s="111"/>
      <c r="C32" s="111"/>
      <c r="D32" s="171"/>
      <c r="E32" s="57" t="s">
        <v>5</v>
      </c>
      <c r="F32" s="57" t="s">
        <v>13</v>
      </c>
      <c r="G32" s="3" t="s">
        <v>5</v>
      </c>
      <c r="H32" s="3" t="s">
        <v>13</v>
      </c>
      <c r="I32" s="3" t="s">
        <v>5</v>
      </c>
      <c r="J32" s="3" t="s">
        <v>13</v>
      </c>
      <c r="K32" s="153"/>
    </row>
    <row r="33" spans="1:13" ht="38.25" customHeight="1" x14ac:dyDescent="0.25">
      <c r="A33" s="45">
        <v>1</v>
      </c>
      <c r="B33" s="43" t="s">
        <v>210</v>
      </c>
      <c r="C33" s="8">
        <v>1</v>
      </c>
      <c r="D33" s="9" t="s">
        <v>208</v>
      </c>
      <c r="E33" s="58">
        <f>2139.29+1075</f>
        <v>3214.29</v>
      </c>
      <c r="F33" s="59">
        <f>+E33*C33</f>
        <v>3214.29</v>
      </c>
      <c r="G33" s="11">
        <v>3318</v>
      </c>
      <c r="H33" s="41">
        <f>+G33*C33</f>
        <v>3318</v>
      </c>
      <c r="I33" s="11">
        <v>3261.69</v>
      </c>
      <c r="J33" s="10">
        <f>+I33*C33</f>
        <v>3261.69</v>
      </c>
      <c r="K33" s="154"/>
    </row>
    <row r="34" spans="1:13" ht="33" customHeight="1" x14ac:dyDescent="0.25">
      <c r="A34" s="114" t="s">
        <v>14</v>
      </c>
      <c r="B34" s="115"/>
      <c r="C34" s="115"/>
      <c r="D34" s="115"/>
      <c r="E34" s="115"/>
      <c r="F34" s="60">
        <f>SUM(F33:F33)</f>
        <v>3214.29</v>
      </c>
      <c r="G34" s="155"/>
      <c r="H34" s="42">
        <f>SUM(H33:H33)</f>
        <v>3318</v>
      </c>
      <c r="I34" s="155"/>
      <c r="J34" s="44">
        <f>SUM(J33:J33)</f>
        <v>3261.69</v>
      </c>
      <c r="K34" s="162" t="s">
        <v>56</v>
      </c>
    </row>
    <row r="35" spans="1:13" ht="25.5" customHeight="1" x14ac:dyDescent="0.25">
      <c r="A35" s="114" t="s">
        <v>15</v>
      </c>
      <c r="B35" s="115"/>
      <c r="C35" s="115"/>
      <c r="D35" s="115"/>
      <c r="E35" s="115"/>
      <c r="F35" s="60">
        <f>F34*12%</f>
        <v>385.71479999999997</v>
      </c>
      <c r="G35" s="155"/>
      <c r="H35" s="42">
        <f>H34*12%</f>
        <v>398.15999999999997</v>
      </c>
      <c r="I35" s="155"/>
      <c r="J35" s="44">
        <f>J34*12%</f>
        <v>391.40280000000001</v>
      </c>
      <c r="K35" s="162"/>
      <c r="M35" s="12"/>
    </row>
    <row r="36" spans="1:13" ht="30" customHeight="1" thickBot="1" x14ac:dyDescent="0.3">
      <c r="A36" s="116" t="s">
        <v>4</v>
      </c>
      <c r="B36" s="117"/>
      <c r="C36" s="117"/>
      <c r="D36" s="117"/>
      <c r="E36" s="117"/>
      <c r="F36" s="61">
        <f>F34+F35</f>
        <v>3600.0047999999997</v>
      </c>
      <c r="G36" s="156"/>
      <c r="H36" s="46">
        <f>H34+H35</f>
        <v>3716.16</v>
      </c>
      <c r="I36" s="156"/>
      <c r="J36" s="47">
        <f>J34+J35</f>
        <v>3653.0927999999999</v>
      </c>
      <c r="K36" s="163"/>
    </row>
    <row r="37" spans="1:13" ht="18.75" customHeight="1" x14ac:dyDescent="0.25">
      <c r="A37" s="108" t="s">
        <v>10</v>
      </c>
      <c r="B37" s="110" t="s">
        <v>11</v>
      </c>
      <c r="C37" s="177" t="s">
        <v>46</v>
      </c>
      <c r="D37" s="177"/>
      <c r="E37" s="177"/>
      <c r="F37" s="177"/>
      <c r="G37" s="177"/>
      <c r="H37" s="177"/>
      <c r="I37" s="177"/>
      <c r="J37" s="177"/>
      <c r="K37" s="152" t="s">
        <v>12</v>
      </c>
    </row>
    <row r="38" spans="1:13" ht="48" customHeight="1" x14ac:dyDescent="0.25">
      <c r="A38" s="109"/>
      <c r="B38" s="111"/>
      <c r="C38" s="111" t="s">
        <v>2</v>
      </c>
      <c r="D38" s="170" t="s">
        <v>58</v>
      </c>
      <c r="E38" s="157" t="s">
        <v>209</v>
      </c>
      <c r="F38" s="157"/>
      <c r="G38" s="178"/>
      <c r="H38" s="178"/>
      <c r="I38" s="179"/>
      <c r="J38" s="180"/>
      <c r="K38" s="153"/>
    </row>
    <row r="39" spans="1:13" ht="19.5" customHeight="1" x14ac:dyDescent="0.25">
      <c r="A39" s="109"/>
      <c r="B39" s="111"/>
      <c r="C39" s="111"/>
      <c r="D39" s="171"/>
      <c r="E39" s="3" t="s">
        <v>5</v>
      </c>
      <c r="F39" s="3" t="s">
        <v>13</v>
      </c>
      <c r="G39" s="3"/>
      <c r="H39" s="3"/>
      <c r="I39" s="3"/>
      <c r="J39" s="3"/>
      <c r="K39" s="153"/>
    </row>
    <row r="40" spans="1:13" ht="33.75" customHeight="1" x14ac:dyDescent="0.25">
      <c r="A40" s="45">
        <v>1</v>
      </c>
      <c r="B40" s="43" t="s">
        <v>210</v>
      </c>
      <c r="C40" s="8">
        <v>1</v>
      </c>
      <c r="D40" s="9" t="s">
        <v>208</v>
      </c>
      <c r="E40" s="11">
        <v>3287.04</v>
      </c>
      <c r="F40" s="41">
        <f>+E40*C40</f>
        <v>3287.04</v>
      </c>
      <c r="G40" s="11"/>
      <c r="H40" s="41"/>
      <c r="I40" s="11"/>
      <c r="J40" s="10"/>
      <c r="K40" s="154"/>
    </row>
    <row r="41" spans="1:13" ht="29.25" customHeight="1" x14ac:dyDescent="0.25">
      <c r="A41" s="114" t="s">
        <v>14</v>
      </c>
      <c r="B41" s="115"/>
      <c r="C41" s="115"/>
      <c r="D41" s="115"/>
      <c r="E41" s="115"/>
      <c r="F41" s="42">
        <f>SUM(F40:F40)</f>
        <v>3287.04</v>
      </c>
      <c r="G41" s="155"/>
      <c r="H41" s="42"/>
      <c r="I41" s="155"/>
      <c r="J41" s="44"/>
      <c r="K41" s="162" t="s">
        <v>56</v>
      </c>
    </row>
    <row r="42" spans="1:13" ht="31.5" customHeight="1" x14ac:dyDescent="0.25">
      <c r="A42" s="114" t="s">
        <v>15</v>
      </c>
      <c r="B42" s="115"/>
      <c r="C42" s="115"/>
      <c r="D42" s="115"/>
      <c r="E42" s="115"/>
      <c r="F42" s="42">
        <f>F41*12%</f>
        <v>394.44479999999999</v>
      </c>
      <c r="G42" s="155"/>
      <c r="H42" s="42"/>
      <c r="I42" s="155"/>
      <c r="J42" s="44"/>
      <c r="K42" s="162"/>
    </row>
    <row r="43" spans="1:13" ht="28.5" customHeight="1" thickBot="1" x14ac:dyDescent="0.3">
      <c r="A43" s="116" t="s">
        <v>4</v>
      </c>
      <c r="B43" s="117"/>
      <c r="C43" s="117"/>
      <c r="D43" s="117"/>
      <c r="E43" s="117"/>
      <c r="F43" s="46">
        <f>F41+F42</f>
        <v>3681.4848000000002</v>
      </c>
      <c r="G43" s="156"/>
      <c r="H43" s="46"/>
      <c r="I43" s="156"/>
      <c r="J43" s="47"/>
      <c r="K43" s="163"/>
    </row>
    <row r="44" spans="1:13" ht="21" customHeight="1" x14ac:dyDescent="0.25">
      <c r="A44" s="106" t="s">
        <v>3</v>
      </c>
      <c r="B44" s="107"/>
      <c r="C44" s="103" t="s">
        <v>6</v>
      </c>
      <c r="D44" s="104"/>
      <c r="E44" s="104"/>
      <c r="F44" s="104"/>
      <c r="G44" s="104"/>
      <c r="H44" s="104"/>
      <c r="I44" s="104"/>
      <c r="J44" s="104"/>
      <c r="K44" s="105"/>
    </row>
    <row r="45" spans="1:13" ht="33" customHeight="1" x14ac:dyDescent="0.25">
      <c r="A45" s="172">
        <f>+F34</f>
        <v>3214.29</v>
      </c>
      <c r="B45" s="173"/>
      <c r="C45" s="100" t="s">
        <v>214</v>
      </c>
      <c r="D45" s="101"/>
      <c r="E45" s="101"/>
      <c r="F45" s="101"/>
      <c r="G45" s="101"/>
      <c r="H45" s="101"/>
      <c r="I45" s="101"/>
      <c r="J45" s="101"/>
      <c r="K45" s="102"/>
    </row>
    <row r="46" spans="1:13" ht="24.75" customHeight="1" x14ac:dyDescent="0.25">
      <c r="A46" s="174"/>
      <c r="B46" s="175"/>
      <c r="C46" s="148" t="s">
        <v>7</v>
      </c>
      <c r="D46" s="176"/>
      <c r="E46" s="176"/>
      <c r="F46" s="176"/>
      <c r="G46" s="176"/>
      <c r="H46" s="176"/>
      <c r="I46" s="176"/>
      <c r="J46" s="176"/>
      <c r="K46" s="149"/>
    </row>
    <row r="47" spans="1:13" ht="22.5" customHeight="1" x14ac:dyDescent="0.25">
      <c r="A47" s="97" t="s">
        <v>9</v>
      </c>
      <c r="B47" s="98"/>
      <c r="C47" s="98"/>
      <c r="D47" s="98"/>
      <c r="E47" s="98"/>
      <c r="F47" s="98"/>
      <c r="G47" s="98"/>
      <c r="H47" s="98"/>
      <c r="I47" s="98"/>
      <c r="J47" s="98"/>
      <c r="K47" s="99"/>
    </row>
    <row r="48" spans="1:13" ht="25.5" customHeight="1" x14ac:dyDescent="0.25">
      <c r="A48" s="97" t="s">
        <v>47</v>
      </c>
      <c r="B48" s="98"/>
      <c r="C48" s="98"/>
      <c r="D48" s="98"/>
      <c r="E48" s="98"/>
      <c r="F48" s="99"/>
      <c r="G48" s="97" t="s">
        <v>48</v>
      </c>
      <c r="H48" s="98"/>
      <c r="I48" s="98"/>
      <c r="J48" s="98"/>
      <c r="K48" s="99"/>
    </row>
    <row r="49" spans="1:11" ht="62.25" customHeight="1" x14ac:dyDescent="0.25">
      <c r="A49" s="166" t="s">
        <v>44</v>
      </c>
      <c r="B49" s="167"/>
      <c r="C49" s="167"/>
      <c r="D49" s="167"/>
      <c r="E49" s="167"/>
      <c r="F49" s="167"/>
      <c r="G49" s="166" t="s">
        <v>44</v>
      </c>
      <c r="H49" s="167"/>
      <c r="I49" s="167"/>
      <c r="J49" s="167"/>
      <c r="K49" s="168"/>
    </row>
    <row r="50" spans="1:11" ht="19.5" customHeight="1" x14ac:dyDescent="0.25">
      <c r="A50" s="164" t="s">
        <v>57</v>
      </c>
      <c r="B50" s="165"/>
      <c r="C50" s="165"/>
      <c r="D50" s="165"/>
      <c r="E50" s="165"/>
      <c r="F50" s="165"/>
      <c r="G50" s="164" t="s">
        <v>51</v>
      </c>
      <c r="H50" s="165"/>
      <c r="I50" s="165"/>
      <c r="J50" s="165"/>
      <c r="K50" s="169"/>
    </row>
    <row r="51" spans="1:11" ht="10.5" customHeight="1" x14ac:dyDescent="0.25">
      <c r="A51" s="158" t="s">
        <v>53</v>
      </c>
      <c r="B51" s="159"/>
      <c r="C51" s="159"/>
      <c r="D51" s="159"/>
      <c r="E51" s="159"/>
      <c r="F51" s="159"/>
      <c r="G51" s="158" t="s">
        <v>52</v>
      </c>
      <c r="H51" s="159"/>
      <c r="I51" s="159"/>
      <c r="J51" s="159"/>
      <c r="K51" s="160"/>
    </row>
    <row r="54" spans="1:11" x14ac:dyDescent="0.25">
      <c r="A54" s="94" t="s">
        <v>54</v>
      </c>
      <c r="B54" s="94"/>
      <c r="C54" s="94"/>
      <c r="D54" s="94"/>
      <c r="E54" s="94"/>
      <c r="F54" s="94"/>
      <c r="G54" s="94"/>
      <c r="H54" s="94"/>
      <c r="I54" s="94"/>
      <c r="J54" s="94"/>
      <c r="K54" s="94"/>
    </row>
    <row r="55" spans="1:11" x14ac:dyDescent="0.25">
      <c r="A55" s="94" t="s">
        <v>55</v>
      </c>
      <c r="B55" s="94"/>
      <c r="C55" s="94"/>
      <c r="D55" s="94"/>
      <c r="E55" s="94"/>
      <c r="F55" s="94"/>
      <c r="G55" s="94"/>
      <c r="H55" s="94"/>
      <c r="I55" s="94"/>
      <c r="J55" s="94"/>
      <c r="K55" s="94"/>
    </row>
  </sheetData>
  <mergeCells count="87">
    <mergeCell ref="C46:K46"/>
    <mergeCell ref="B37:B39"/>
    <mergeCell ref="C37:J37"/>
    <mergeCell ref="C38:C39"/>
    <mergeCell ref="D38:D39"/>
    <mergeCell ref="E38:F38"/>
    <mergeCell ref="G38:H38"/>
    <mergeCell ref="I38:J38"/>
    <mergeCell ref="A41:E41"/>
    <mergeCell ref="G41:G43"/>
    <mergeCell ref="I41:I43"/>
    <mergeCell ref="K41:K43"/>
    <mergeCell ref="A42:E42"/>
    <mergeCell ref="A43:E43"/>
    <mergeCell ref="I31:J31"/>
    <mergeCell ref="K37:K40"/>
    <mergeCell ref="G51:K51"/>
    <mergeCell ref="A22:K22"/>
    <mergeCell ref="A24:I24"/>
    <mergeCell ref="A25:I25"/>
    <mergeCell ref="A26:I26"/>
    <mergeCell ref="K34:K36"/>
    <mergeCell ref="A50:F50"/>
    <mergeCell ref="A49:F49"/>
    <mergeCell ref="G49:K49"/>
    <mergeCell ref="G50:K50"/>
    <mergeCell ref="D31:D32"/>
    <mergeCell ref="A51:F51"/>
    <mergeCell ref="A47:K47"/>
    <mergeCell ref="A45:B46"/>
    <mergeCell ref="J20:K20"/>
    <mergeCell ref="A37:A39"/>
    <mergeCell ref="A21:I21"/>
    <mergeCell ref="J21:K21"/>
    <mergeCell ref="A23:B23"/>
    <mergeCell ref="C23:K23"/>
    <mergeCell ref="A28:K28"/>
    <mergeCell ref="J24:K24"/>
    <mergeCell ref="J25:K25"/>
    <mergeCell ref="J26:K26"/>
    <mergeCell ref="A27:K27"/>
    <mergeCell ref="K30:K33"/>
    <mergeCell ref="A34:E34"/>
    <mergeCell ref="G34:G36"/>
    <mergeCell ref="I34:I36"/>
    <mergeCell ref="G31:H31"/>
    <mergeCell ref="A7:B7"/>
    <mergeCell ref="A8:B8"/>
    <mergeCell ref="A3:K3"/>
    <mergeCell ref="A4:K4"/>
    <mergeCell ref="C7:K7"/>
    <mergeCell ref="C8:K8"/>
    <mergeCell ref="C6:K6"/>
    <mergeCell ref="A6:B6"/>
    <mergeCell ref="A5:B5"/>
    <mergeCell ref="A36:E36"/>
    <mergeCell ref="A9:K9"/>
    <mergeCell ref="A10:K10"/>
    <mergeCell ref="A11:K11"/>
    <mergeCell ref="A12:K12"/>
    <mergeCell ref="A13:B16"/>
    <mergeCell ref="C13:K13"/>
    <mergeCell ref="C14:K16"/>
    <mergeCell ref="A17:I17"/>
    <mergeCell ref="J17:K17"/>
    <mergeCell ref="A18:B20"/>
    <mergeCell ref="C18:I18"/>
    <mergeCell ref="C19:I19"/>
    <mergeCell ref="C20:I20"/>
    <mergeCell ref="J18:K18"/>
    <mergeCell ref="J19:K19"/>
    <mergeCell ref="A1:K1"/>
    <mergeCell ref="A55:K55"/>
    <mergeCell ref="A54:K54"/>
    <mergeCell ref="N31:O31"/>
    <mergeCell ref="A29:K29"/>
    <mergeCell ref="G48:K48"/>
    <mergeCell ref="A48:F48"/>
    <mergeCell ref="C45:K45"/>
    <mergeCell ref="C44:K44"/>
    <mergeCell ref="A44:B44"/>
    <mergeCell ref="A30:A32"/>
    <mergeCell ref="B30:B32"/>
    <mergeCell ref="C30:J30"/>
    <mergeCell ref="C31:C32"/>
    <mergeCell ref="E31:F31"/>
    <mergeCell ref="A35:E35"/>
  </mergeCells>
  <pageMargins left="0.11811023622047245" right="0.11811023622047245" top="0.39370078740157483" bottom="0.43307086614173229"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9"/>
  <sheetViews>
    <sheetView topLeftCell="B1" workbookViewId="0">
      <selection activeCell="B1" sqref="A1:XFD1048576"/>
    </sheetView>
  </sheetViews>
  <sheetFormatPr baseColWidth="10" defaultRowHeight="15" x14ac:dyDescent="0.25"/>
  <cols>
    <col min="3" max="3" width="31.140625" customWidth="1"/>
    <col min="5" max="5" width="48.28515625" customWidth="1"/>
  </cols>
  <sheetData>
    <row r="1" spans="1:9" ht="15.75" thickBot="1" x14ac:dyDescent="0.3">
      <c r="A1" s="13" t="s">
        <v>93</v>
      </c>
      <c r="B1" s="14" t="s">
        <v>94</v>
      </c>
      <c r="C1" s="14" t="s">
        <v>26</v>
      </c>
      <c r="D1" s="14" t="s">
        <v>95</v>
      </c>
      <c r="E1" s="14" t="s">
        <v>96</v>
      </c>
      <c r="F1" s="15" t="s">
        <v>97</v>
      </c>
      <c r="G1" s="188" t="s">
        <v>98</v>
      </c>
      <c r="H1" s="189"/>
      <c r="I1" s="16"/>
    </row>
    <row r="2" spans="1:9" ht="15.75" thickBot="1" x14ac:dyDescent="0.3">
      <c r="A2" s="17">
        <v>1</v>
      </c>
      <c r="B2" s="18">
        <v>1492</v>
      </c>
      <c r="C2" s="19" t="s">
        <v>59</v>
      </c>
      <c r="D2" s="20" t="s">
        <v>60</v>
      </c>
      <c r="E2" s="21" t="s">
        <v>99</v>
      </c>
      <c r="F2" s="22" t="s">
        <v>100</v>
      </c>
      <c r="G2" s="190" t="s">
        <v>101</v>
      </c>
      <c r="H2" s="191"/>
      <c r="I2" s="16"/>
    </row>
    <row r="3" spans="1:9" ht="15.75" thickBot="1" x14ac:dyDescent="0.3">
      <c r="A3" s="23">
        <v>2</v>
      </c>
      <c r="B3" s="24">
        <v>732</v>
      </c>
      <c r="C3" s="25" t="s">
        <v>61</v>
      </c>
      <c r="D3" s="26" t="s">
        <v>60</v>
      </c>
      <c r="E3" s="25" t="s">
        <v>102</v>
      </c>
      <c r="F3" s="27" t="s">
        <v>103</v>
      </c>
      <c r="G3" s="181" t="s">
        <v>104</v>
      </c>
      <c r="H3" s="182"/>
      <c r="I3" s="16"/>
    </row>
    <row r="4" spans="1:9" ht="15.75" thickBot="1" x14ac:dyDescent="0.3">
      <c r="A4" s="17">
        <v>3</v>
      </c>
      <c r="B4" s="18">
        <v>116</v>
      </c>
      <c r="C4" s="21" t="s">
        <v>62</v>
      </c>
      <c r="D4" s="20" t="s">
        <v>60</v>
      </c>
      <c r="E4" s="21" t="s">
        <v>105</v>
      </c>
      <c r="F4" s="22" t="s">
        <v>106</v>
      </c>
      <c r="G4" s="183" t="s">
        <v>107</v>
      </c>
      <c r="H4" s="184"/>
      <c r="I4" s="16"/>
    </row>
    <row r="5" spans="1:9" ht="15.75" thickBot="1" x14ac:dyDescent="0.3">
      <c r="A5" s="23">
        <v>4</v>
      </c>
      <c r="B5" s="24">
        <v>154</v>
      </c>
      <c r="C5" s="28" t="s">
        <v>108</v>
      </c>
      <c r="D5" s="26" t="s">
        <v>60</v>
      </c>
      <c r="E5" s="25" t="s">
        <v>109</v>
      </c>
      <c r="F5" s="27" t="s">
        <v>106</v>
      </c>
      <c r="G5" s="181" t="s">
        <v>110</v>
      </c>
      <c r="H5" s="182"/>
      <c r="I5" s="16"/>
    </row>
    <row r="6" spans="1:9" ht="15.75" thickBot="1" x14ac:dyDescent="0.3">
      <c r="A6" s="17">
        <v>5</v>
      </c>
      <c r="B6" s="18">
        <v>232</v>
      </c>
      <c r="C6" s="21" t="s">
        <v>111</v>
      </c>
      <c r="D6" s="20" t="s">
        <v>60</v>
      </c>
      <c r="E6" s="21" t="s">
        <v>112</v>
      </c>
      <c r="F6" s="22" t="s">
        <v>113</v>
      </c>
      <c r="G6" s="183" t="s">
        <v>114</v>
      </c>
      <c r="H6" s="184"/>
      <c r="I6" s="16"/>
    </row>
    <row r="7" spans="1:9" ht="15.75" thickBot="1" x14ac:dyDescent="0.3">
      <c r="A7" s="23">
        <v>6</v>
      </c>
      <c r="B7" s="24">
        <v>100</v>
      </c>
      <c r="C7" s="25" t="s">
        <v>115</v>
      </c>
      <c r="D7" s="26" t="s">
        <v>60</v>
      </c>
      <c r="E7" s="25" t="s">
        <v>116</v>
      </c>
      <c r="F7" s="27" t="s">
        <v>117</v>
      </c>
      <c r="G7" s="181" t="s">
        <v>118</v>
      </c>
      <c r="H7" s="182"/>
      <c r="I7" s="16"/>
    </row>
    <row r="8" spans="1:9" ht="24.75" thickBot="1" x14ac:dyDescent="0.3">
      <c r="A8" s="17">
        <v>7</v>
      </c>
      <c r="B8" s="18">
        <v>28</v>
      </c>
      <c r="C8" s="21" t="s">
        <v>63</v>
      </c>
      <c r="D8" s="20" t="s">
        <v>64</v>
      </c>
      <c r="E8" s="29" t="s">
        <v>119</v>
      </c>
      <c r="F8" s="22" t="s">
        <v>120</v>
      </c>
      <c r="G8" s="183" t="s">
        <v>121</v>
      </c>
      <c r="H8" s="184"/>
      <c r="I8" s="16"/>
    </row>
    <row r="9" spans="1:9" ht="24.75" thickBot="1" x14ac:dyDescent="0.3">
      <c r="A9" s="23">
        <v>8</v>
      </c>
      <c r="B9" s="24">
        <v>22</v>
      </c>
      <c r="C9" s="25" t="s">
        <v>65</v>
      </c>
      <c r="D9" s="26" t="s">
        <v>64</v>
      </c>
      <c r="E9" s="28" t="s">
        <v>122</v>
      </c>
      <c r="F9" s="27" t="s">
        <v>123</v>
      </c>
      <c r="G9" s="181" t="s">
        <v>124</v>
      </c>
      <c r="H9" s="182"/>
      <c r="I9" s="16"/>
    </row>
    <row r="10" spans="1:9" ht="24.75" thickBot="1" x14ac:dyDescent="0.3">
      <c r="A10" s="17">
        <v>9</v>
      </c>
      <c r="B10" s="18">
        <v>800</v>
      </c>
      <c r="C10" s="21" t="s">
        <v>66</v>
      </c>
      <c r="D10" s="20" t="s">
        <v>60</v>
      </c>
      <c r="E10" s="21" t="s">
        <v>125</v>
      </c>
      <c r="F10" s="22" t="s">
        <v>126</v>
      </c>
      <c r="G10" s="183" t="s">
        <v>127</v>
      </c>
      <c r="H10" s="184"/>
      <c r="I10" s="16"/>
    </row>
    <row r="11" spans="1:9" ht="24.75" thickBot="1" x14ac:dyDescent="0.3">
      <c r="A11" s="23">
        <v>10</v>
      </c>
      <c r="B11" s="24">
        <v>200</v>
      </c>
      <c r="C11" s="25" t="s">
        <v>67</v>
      </c>
      <c r="D11" s="26" t="s">
        <v>60</v>
      </c>
      <c r="E11" s="25" t="s">
        <v>128</v>
      </c>
      <c r="F11" s="27" t="s">
        <v>129</v>
      </c>
      <c r="G11" s="181" t="s">
        <v>130</v>
      </c>
      <c r="H11" s="182"/>
      <c r="I11" s="16"/>
    </row>
    <row r="12" spans="1:9" ht="24.75" thickBot="1" x14ac:dyDescent="0.3">
      <c r="A12" s="17">
        <v>11</v>
      </c>
      <c r="B12" s="18">
        <v>100</v>
      </c>
      <c r="C12" s="21" t="s">
        <v>68</v>
      </c>
      <c r="D12" s="20" t="s">
        <v>60</v>
      </c>
      <c r="E12" s="21" t="s">
        <v>131</v>
      </c>
      <c r="F12" s="22" t="s">
        <v>132</v>
      </c>
      <c r="G12" s="183" t="s">
        <v>133</v>
      </c>
      <c r="H12" s="184"/>
      <c r="I12" s="16"/>
    </row>
    <row r="13" spans="1:9" ht="24.75" thickBot="1" x14ac:dyDescent="0.3">
      <c r="A13" s="23">
        <v>12</v>
      </c>
      <c r="B13" s="24">
        <v>5</v>
      </c>
      <c r="C13" s="25" t="s">
        <v>69</v>
      </c>
      <c r="D13" s="26" t="s">
        <v>64</v>
      </c>
      <c r="E13" s="25" t="s">
        <v>134</v>
      </c>
      <c r="F13" s="27" t="s">
        <v>135</v>
      </c>
      <c r="G13" s="181" t="s">
        <v>136</v>
      </c>
      <c r="H13" s="182"/>
      <c r="I13" s="16"/>
    </row>
    <row r="14" spans="1:9" ht="36.75" thickBot="1" x14ac:dyDescent="0.3">
      <c r="A14" s="17">
        <v>13</v>
      </c>
      <c r="B14" s="18">
        <v>5</v>
      </c>
      <c r="C14" s="21" t="s">
        <v>70</v>
      </c>
      <c r="D14" s="20" t="s">
        <v>64</v>
      </c>
      <c r="E14" s="21" t="s">
        <v>137</v>
      </c>
      <c r="F14" s="22" t="s">
        <v>138</v>
      </c>
      <c r="G14" s="183" t="s">
        <v>139</v>
      </c>
      <c r="H14" s="184"/>
      <c r="I14" s="16"/>
    </row>
    <row r="15" spans="1:9" ht="24.75" thickBot="1" x14ac:dyDescent="0.3">
      <c r="A15" s="23">
        <v>14</v>
      </c>
      <c r="B15" s="24">
        <v>10</v>
      </c>
      <c r="C15" s="25" t="s">
        <v>71</v>
      </c>
      <c r="D15" s="26" t="s">
        <v>64</v>
      </c>
      <c r="E15" s="25" t="s">
        <v>140</v>
      </c>
      <c r="F15" s="27" t="s">
        <v>141</v>
      </c>
      <c r="G15" s="181" t="s">
        <v>142</v>
      </c>
      <c r="H15" s="182"/>
      <c r="I15" s="16"/>
    </row>
    <row r="16" spans="1:9" ht="24.75" thickBot="1" x14ac:dyDescent="0.3">
      <c r="A16" s="17">
        <v>15</v>
      </c>
      <c r="B16" s="18">
        <v>6</v>
      </c>
      <c r="C16" s="21" t="s">
        <v>143</v>
      </c>
      <c r="D16" s="20" t="s">
        <v>64</v>
      </c>
      <c r="E16" s="29" t="s">
        <v>144</v>
      </c>
      <c r="F16" s="22" t="s">
        <v>145</v>
      </c>
      <c r="G16" s="183" t="s">
        <v>146</v>
      </c>
      <c r="H16" s="184"/>
      <c r="I16" s="16"/>
    </row>
    <row r="17" spans="1:9" ht="48.75" thickBot="1" x14ac:dyDescent="0.3">
      <c r="A17" s="23">
        <v>16</v>
      </c>
      <c r="B17" s="24">
        <v>3</v>
      </c>
      <c r="C17" s="25" t="s">
        <v>72</v>
      </c>
      <c r="D17" s="26" t="s">
        <v>64</v>
      </c>
      <c r="E17" s="25" t="s">
        <v>147</v>
      </c>
      <c r="F17" s="27" t="s">
        <v>148</v>
      </c>
      <c r="G17" s="181" t="s">
        <v>149</v>
      </c>
      <c r="H17" s="182"/>
      <c r="I17" s="16"/>
    </row>
    <row r="18" spans="1:9" ht="36.75" thickBot="1" x14ac:dyDescent="0.3">
      <c r="A18" s="17">
        <v>17</v>
      </c>
      <c r="B18" s="18">
        <v>6</v>
      </c>
      <c r="C18" s="21" t="s">
        <v>73</v>
      </c>
      <c r="D18" s="20" t="s">
        <v>64</v>
      </c>
      <c r="E18" s="21" t="s">
        <v>150</v>
      </c>
      <c r="F18" s="22" t="s">
        <v>151</v>
      </c>
      <c r="G18" s="183" t="s">
        <v>152</v>
      </c>
      <c r="H18" s="184"/>
      <c r="I18" s="16"/>
    </row>
    <row r="19" spans="1:9" ht="36.75" thickBot="1" x14ac:dyDescent="0.3">
      <c r="A19" s="23">
        <v>18</v>
      </c>
      <c r="B19" s="24">
        <v>28</v>
      </c>
      <c r="C19" s="25" t="s">
        <v>74</v>
      </c>
      <c r="D19" s="26" t="s">
        <v>64</v>
      </c>
      <c r="E19" s="25" t="s">
        <v>153</v>
      </c>
      <c r="F19" s="27" t="s">
        <v>154</v>
      </c>
      <c r="G19" s="181" t="s">
        <v>155</v>
      </c>
      <c r="H19" s="182"/>
      <c r="I19" s="16"/>
    </row>
    <row r="20" spans="1:9" ht="36.75" thickBot="1" x14ac:dyDescent="0.3">
      <c r="A20" s="17">
        <v>19</v>
      </c>
      <c r="B20" s="18">
        <v>9</v>
      </c>
      <c r="C20" s="21" t="s">
        <v>75</v>
      </c>
      <c r="D20" s="20" t="s">
        <v>64</v>
      </c>
      <c r="E20" s="21" t="s">
        <v>156</v>
      </c>
      <c r="F20" s="22" t="s">
        <v>157</v>
      </c>
      <c r="G20" s="183" t="s">
        <v>158</v>
      </c>
      <c r="H20" s="184"/>
      <c r="I20" s="16"/>
    </row>
    <row r="21" spans="1:9" ht="36.75" thickBot="1" x14ac:dyDescent="0.3">
      <c r="A21" s="30">
        <v>20</v>
      </c>
      <c r="B21" s="31">
        <v>6</v>
      </c>
      <c r="C21" s="25" t="s">
        <v>76</v>
      </c>
      <c r="D21" s="32" t="s">
        <v>64</v>
      </c>
      <c r="E21" s="25" t="s">
        <v>159</v>
      </c>
      <c r="F21" s="27" t="s">
        <v>160</v>
      </c>
      <c r="G21" s="181" t="s">
        <v>161</v>
      </c>
      <c r="H21" s="182"/>
      <c r="I21" s="16"/>
    </row>
    <row r="22" spans="1:9" ht="36.75" thickBot="1" x14ac:dyDescent="0.3">
      <c r="A22" s="33">
        <v>21</v>
      </c>
      <c r="B22" s="34">
        <v>7</v>
      </c>
      <c r="C22" s="21" t="s">
        <v>77</v>
      </c>
      <c r="D22" s="35" t="s">
        <v>64</v>
      </c>
      <c r="E22" s="21" t="s">
        <v>162</v>
      </c>
      <c r="F22" s="22" t="s">
        <v>163</v>
      </c>
      <c r="G22" s="183" t="s">
        <v>164</v>
      </c>
      <c r="H22" s="184"/>
      <c r="I22" s="16"/>
    </row>
    <row r="23" spans="1:9" ht="36.75" thickBot="1" x14ac:dyDescent="0.3">
      <c r="A23" s="30">
        <v>22</v>
      </c>
      <c r="B23" s="31">
        <v>15</v>
      </c>
      <c r="C23" s="25" t="s">
        <v>78</v>
      </c>
      <c r="D23" s="32" t="s">
        <v>64</v>
      </c>
      <c r="E23" s="25" t="s">
        <v>165</v>
      </c>
      <c r="F23" s="27" t="s">
        <v>166</v>
      </c>
      <c r="G23" s="181" t="s">
        <v>167</v>
      </c>
      <c r="H23" s="182"/>
      <c r="I23" s="16"/>
    </row>
    <row r="24" spans="1:9" ht="24.75" thickBot="1" x14ac:dyDescent="0.3">
      <c r="A24" s="17">
        <v>23</v>
      </c>
      <c r="B24" s="18">
        <v>1</v>
      </c>
      <c r="C24" s="21" t="s">
        <v>79</v>
      </c>
      <c r="D24" s="20" t="s">
        <v>64</v>
      </c>
      <c r="E24" s="21" t="s">
        <v>168</v>
      </c>
      <c r="F24" s="22" t="s">
        <v>169</v>
      </c>
      <c r="G24" s="183" t="s">
        <v>170</v>
      </c>
      <c r="H24" s="184"/>
      <c r="I24" s="16"/>
    </row>
    <row r="25" spans="1:9" ht="24.75" thickBot="1" x14ac:dyDescent="0.3">
      <c r="A25" s="23">
        <v>24</v>
      </c>
      <c r="B25" s="24">
        <v>34</v>
      </c>
      <c r="C25" s="25" t="s">
        <v>80</v>
      </c>
      <c r="D25" s="26" t="s">
        <v>64</v>
      </c>
      <c r="E25" s="25" t="s">
        <v>171</v>
      </c>
      <c r="F25" s="27" t="s">
        <v>172</v>
      </c>
      <c r="G25" s="181" t="s">
        <v>173</v>
      </c>
      <c r="H25" s="182"/>
      <c r="I25" s="16"/>
    </row>
    <row r="26" spans="1:9" ht="15.75" thickBot="1" x14ac:dyDescent="0.3">
      <c r="A26" s="17">
        <v>25</v>
      </c>
      <c r="B26" s="18">
        <v>3</v>
      </c>
      <c r="C26" s="21" t="s">
        <v>174</v>
      </c>
      <c r="D26" s="20" t="s">
        <v>64</v>
      </c>
      <c r="E26" s="21" t="s">
        <v>175</v>
      </c>
      <c r="F26" s="22" t="s">
        <v>176</v>
      </c>
      <c r="G26" s="183" t="s">
        <v>177</v>
      </c>
      <c r="H26" s="184"/>
      <c r="I26" s="16"/>
    </row>
    <row r="27" spans="1:9" ht="15.75" thickBot="1" x14ac:dyDescent="0.3">
      <c r="A27" s="36">
        <v>26</v>
      </c>
      <c r="B27" s="37">
        <v>1</v>
      </c>
      <c r="C27" s="25" t="s">
        <v>81</v>
      </c>
      <c r="D27" s="26" t="s">
        <v>64</v>
      </c>
      <c r="E27" s="25" t="s">
        <v>178</v>
      </c>
      <c r="F27" s="27" t="s">
        <v>179</v>
      </c>
      <c r="G27" s="181" t="s">
        <v>180</v>
      </c>
      <c r="H27" s="182"/>
      <c r="I27" s="16"/>
    </row>
    <row r="28" spans="1:9" ht="15.75" thickBot="1" x14ac:dyDescent="0.3">
      <c r="A28" s="38">
        <v>27</v>
      </c>
      <c r="B28" s="39">
        <v>3</v>
      </c>
      <c r="C28" s="21" t="s">
        <v>82</v>
      </c>
      <c r="D28" s="20" t="s">
        <v>64</v>
      </c>
      <c r="E28" s="21" t="s">
        <v>82</v>
      </c>
      <c r="F28" s="22" t="s">
        <v>181</v>
      </c>
      <c r="G28" s="183" t="s">
        <v>182</v>
      </c>
      <c r="H28" s="184"/>
      <c r="I28" s="16"/>
    </row>
    <row r="29" spans="1:9" ht="15.75" thickBot="1" x14ac:dyDescent="0.3">
      <c r="A29" s="36">
        <v>28</v>
      </c>
      <c r="B29" s="37">
        <v>45</v>
      </c>
      <c r="C29" s="25" t="s">
        <v>83</v>
      </c>
      <c r="D29" s="26" t="s">
        <v>64</v>
      </c>
      <c r="E29" s="25" t="s">
        <v>83</v>
      </c>
      <c r="F29" s="27" t="s">
        <v>183</v>
      </c>
      <c r="G29" s="181" t="s">
        <v>184</v>
      </c>
      <c r="H29" s="182"/>
      <c r="I29" s="16"/>
    </row>
    <row r="30" spans="1:9" ht="15.75" thickBot="1" x14ac:dyDescent="0.3">
      <c r="A30" s="38">
        <v>29</v>
      </c>
      <c r="B30" s="39">
        <v>15</v>
      </c>
      <c r="C30" s="21" t="s">
        <v>84</v>
      </c>
      <c r="D30" s="20" t="s">
        <v>64</v>
      </c>
      <c r="E30" s="21" t="s">
        <v>84</v>
      </c>
      <c r="F30" s="22" t="s">
        <v>185</v>
      </c>
      <c r="G30" s="183" t="s">
        <v>186</v>
      </c>
      <c r="H30" s="184"/>
      <c r="I30" s="16"/>
    </row>
    <row r="31" spans="1:9" ht="15.75" thickBot="1" x14ac:dyDescent="0.3">
      <c r="A31" s="36">
        <v>30</v>
      </c>
      <c r="B31" s="37">
        <v>10</v>
      </c>
      <c r="C31" s="25" t="s">
        <v>85</v>
      </c>
      <c r="D31" s="26" t="s">
        <v>64</v>
      </c>
      <c r="E31" s="25" t="s">
        <v>85</v>
      </c>
      <c r="F31" s="27" t="s">
        <v>187</v>
      </c>
      <c r="G31" s="181" t="s">
        <v>188</v>
      </c>
      <c r="H31" s="182"/>
      <c r="I31" s="16"/>
    </row>
    <row r="32" spans="1:9" ht="15.75" thickBot="1" x14ac:dyDescent="0.3">
      <c r="A32" s="38">
        <v>31</v>
      </c>
      <c r="B32" s="39">
        <v>5</v>
      </c>
      <c r="C32" s="21" t="s">
        <v>86</v>
      </c>
      <c r="D32" s="20" t="s">
        <v>64</v>
      </c>
      <c r="E32" s="21" t="s">
        <v>86</v>
      </c>
      <c r="F32" s="22" t="s">
        <v>189</v>
      </c>
      <c r="G32" s="183" t="s">
        <v>190</v>
      </c>
      <c r="H32" s="184"/>
      <c r="I32" s="16"/>
    </row>
    <row r="33" spans="1:9" ht="15.75" thickBot="1" x14ac:dyDescent="0.3">
      <c r="A33" s="36">
        <v>32</v>
      </c>
      <c r="B33" s="37">
        <v>4</v>
      </c>
      <c r="C33" s="25" t="s">
        <v>87</v>
      </c>
      <c r="D33" s="26" t="s">
        <v>64</v>
      </c>
      <c r="E33" s="25" t="s">
        <v>87</v>
      </c>
      <c r="F33" s="27" t="s">
        <v>191</v>
      </c>
      <c r="G33" s="181" t="s">
        <v>192</v>
      </c>
      <c r="H33" s="182"/>
      <c r="I33" s="16"/>
    </row>
    <row r="34" spans="1:9" ht="15.75" thickBot="1" x14ac:dyDescent="0.3">
      <c r="A34" s="38">
        <v>33</v>
      </c>
      <c r="B34" s="39">
        <v>1</v>
      </c>
      <c r="C34" s="21" t="s">
        <v>88</v>
      </c>
      <c r="D34" s="20" t="s">
        <v>64</v>
      </c>
      <c r="E34" s="21" t="s">
        <v>88</v>
      </c>
      <c r="F34" s="22" t="s">
        <v>193</v>
      </c>
      <c r="G34" s="183" t="s">
        <v>194</v>
      </c>
      <c r="H34" s="184"/>
      <c r="I34" s="16"/>
    </row>
    <row r="35" spans="1:9" ht="24.75" thickBot="1" x14ac:dyDescent="0.3">
      <c r="A35" s="36">
        <v>34</v>
      </c>
      <c r="B35" s="37">
        <v>22</v>
      </c>
      <c r="C35" s="25" t="s">
        <v>89</v>
      </c>
      <c r="D35" s="26" t="s">
        <v>64</v>
      </c>
      <c r="E35" s="25" t="s">
        <v>195</v>
      </c>
      <c r="F35" s="27" t="s">
        <v>196</v>
      </c>
      <c r="G35" s="181" t="s">
        <v>197</v>
      </c>
      <c r="H35" s="182"/>
      <c r="I35" s="16"/>
    </row>
    <row r="36" spans="1:9" ht="24.75" thickBot="1" x14ac:dyDescent="0.3">
      <c r="A36" s="38">
        <v>35</v>
      </c>
      <c r="B36" s="39">
        <v>28</v>
      </c>
      <c r="C36" s="21" t="s">
        <v>90</v>
      </c>
      <c r="D36" s="20" t="s">
        <v>64</v>
      </c>
      <c r="E36" s="21" t="s">
        <v>195</v>
      </c>
      <c r="F36" s="22" t="s">
        <v>198</v>
      </c>
      <c r="G36" s="183" t="s">
        <v>199</v>
      </c>
      <c r="H36" s="184"/>
      <c r="I36" s="16"/>
    </row>
    <row r="37" spans="1:9" ht="24.75" thickBot="1" x14ac:dyDescent="0.3">
      <c r="A37" s="36">
        <v>36</v>
      </c>
      <c r="B37" s="37">
        <v>1</v>
      </c>
      <c r="C37" s="25" t="s">
        <v>91</v>
      </c>
      <c r="D37" s="26" t="s">
        <v>64</v>
      </c>
      <c r="E37" s="25" t="s">
        <v>200</v>
      </c>
      <c r="F37" s="27" t="s">
        <v>201</v>
      </c>
      <c r="G37" s="181" t="s">
        <v>202</v>
      </c>
      <c r="H37" s="182"/>
      <c r="I37" s="16"/>
    </row>
    <row r="38" spans="1:9" ht="24.75" thickBot="1" x14ac:dyDescent="0.3">
      <c r="A38" s="38">
        <v>37</v>
      </c>
      <c r="B38" s="39">
        <v>6</v>
      </c>
      <c r="C38" s="21" t="s">
        <v>92</v>
      </c>
      <c r="D38" s="20" t="s">
        <v>64</v>
      </c>
      <c r="E38" s="21" t="s">
        <v>195</v>
      </c>
      <c r="F38" s="22" t="s">
        <v>198</v>
      </c>
      <c r="G38" s="183" t="s">
        <v>203</v>
      </c>
      <c r="H38" s="184"/>
      <c r="I38" s="40"/>
    </row>
    <row r="39" spans="1:9" ht="15.75" thickBot="1" x14ac:dyDescent="0.3">
      <c r="A39" s="185" t="s">
        <v>204</v>
      </c>
      <c r="B39" s="186"/>
      <c r="C39" s="186"/>
      <c r="D39" s="186"/>
      <c r="E39" s="186"/>
      <c r="F39" s="186"/>
      <c r="G39" s="187"/>
      <c r="H39" s="185" t="s">
        <v>205</v>
      </c>
      <c r="I39" s="187"/>
    </row>
  </sheetData>
  <mergeCells count="40">
    <mergeCell ref="G6:H6"/>
    <mergeCell ref="G1:H1"/>
    <mergeCell ref="G2:H2"/>
    <mergeCell ref="G3:H3"/>
    <mergeCell ref="G4:H4"/>
    <mergeCell ref="G5:H5"/>
    <mergeCell ref="G18:H18"/>
    <mergeCell ref="G7:H7"/>
    <mergeCell ref="G8:H8"/>
    <mergeCell ref="G9:H9"/>
    <mergeCell ref="G10:H10"/>
    <mergeCell ref="G11:H11"/>
    <mergeCell ref="G12:H12"/>
    <mergeCell ref="G13:H13"/>
    <mergeCell ref="G14:H14"/>
    <mergeCell ref="G15:H15"/>
    <mergeCell ref="G16:H16"/>
    <mergeCell ref="G17:H17"/>
    <mergeCell ref="G30:H30"/>
    <mergeCell ref="G19:H19"/>
    <mergeCell ref="G20:H20"/>
    <mergeCell ref="G21:H21"/>
    <mergeCell ref="G22:H22"/>
    <mergeCell ref="G23:H23"/>
    <mergeCell ref="G24:H24"/>
    <mergeCell ref="G25:H25"/>
    <mergeCell ref="G26:H26"/>
    <mergeCell ref="G27:H27"/>
    <mergeCell ref="G28:H28"/>
    <mergeCell ref="G29:H29"/>
    <mergeCell ref="G37:H37"/>
    <mergeCell ref="G38:H38"/>
    <mergeCell ref="A39:G39"/>
    <mergeCell ref="H39:I39"/>
    <mergeCell ref="G31:H31"/>
    <mergeCell ref="G32:H32"/>
    <mergeCell ref="G33:H33"/>
    <mergeCell ref="G34:H34"/>
    <mergeCell ref="G35:H35"/>
    <mergeCell ref="G36:H36"/>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B25A-FAFA-458D-8EB6-81EC310CBB58}">
  <dimension ref="A1:Q6"/>
  <sheetViews>
    <sheetView workbookViewId="0">
      <selection activeCell="F3" sqref="F3"/>
    </sheetView>
  </sheetViews>
  <sheetFormatPr baseColWidth="10" defaultRowHeight="15" x14ac:dyDescent="0.25"/>
  <cols>
    <col min="1" max="17" width="7.5703125" customWidth="1"/>
  </cols>
  <sheetData>
    <row r="1" spans="1:17" ht="15.75" thickBot="1" x14ac:dyDescent="0.3">
      <c r="A1" s="192" t="s">
        <v>212</v>
      </c>
      <c r="B1" s="192"/>
      <c r="C1" s="192"/>
      <c r="D1" s="192"/>
      <c r="E1" s="192"/>
      <c r="F1" s="192"/>
      <c r="G1" s="192"/>
      <c r="H1" s="192"/>
      <c r="I1" s="192"/>
      <c r="J1" s="192"/>
      <c r="K1" s="192"/>
      <c r="L1" s="192"/>
      <c r="M1" s="192"/>
      <c r="N1" s="192"/>
      <c r="O1" s="192"/>
      <c r="P1" s="192"/>
      <c r="Q1" s="192"/>
    </row>
    <row r="2" spans="1:17" ht="90.75" customHeight="1" x14ac:dyDescent="0.25">
      <c r="A2" s="49">
        <v>1</v>
      </c>
      <c r="B2" s="50">
        <v>2</v>
      </c>
      <c r="C2" s="50">
        <v>3</v>
      </c>
      <c r="D2" s="50">
        <v>4</v>
      </c>
      <c r="E2" s="50">
        <v>5</v>
      </c>
      <c r="F2" s="50">
        <v>6</v>
      </c>
      <c r="G2" s="50">
        <v>7</v>
      </c>
      <c r="H2" s="50">
        <v>8</v>
      </c>
      <c r="I2" s="50">
        <v>9</v>
      </c>
      <c r="J2" s="50">
        <v>10</v>
      </c>
      <c r="K2" s="50">
        <v>11</v>
      </c>
      <c r="L2" s="50">
        <v>12</v>
      </c>
      <c r="M2" s="50">
        <v>13</v>
      </c>
      <c r="N2" s="50">
        <v>14</v>
      </c>
      <c r="O2" s="50">
        <v>15</v>
      </c>
      <c r="P2" s="50">
        <v>16</v>
      </c>
      <c r="Q2" s="51">
        <v>17</v>
      </c>
    </row>
    <row r="3" spans="1:17" ht="90.75" customHeight="1" x14ac:dyDescent="0.25">
      <c r="A3" s="52">
        <v>18</v>
      </c>
      <c r="B3" s="48">
        <v>19</v>
      </c>
      <c r="C3" s="48">
        <v>20</v>
      </c>
      <c r="D3" s="48">
        <v>21</v>
      </c>
      <c r="E3" s="48">
        <v>22</v>
      </c>
      <c r="F3" s="48">
        <v>23</v>
      </c>
      <c r="G3" s="48">
        <v>24</v>
      </c>
      <c r="H3" s="48">
        <v>25</v>
      </c>
      <c r="I3" s="48">
        <v>26</v>
      </c>
      <c r="J3" s="48">
        <v>27</v>
      </c>
      <c r="K3" s="48">
        <v>28</v>
      </c>
      <c r="L3" s="48">
        <v>29</v>
      </c>
      <c r="M3" s="48">
        <v>30</v>
      </c>
      <c r="N3" s="48">
        <v>31</v>
      </c>
      <c r="O3" s="48">
        <v>32</v>
      </c>
      <c r="P3" s="48">
        <v>33</v>
      </c>
      <c r="Q3" s="53">
        <v>34</v>
      </c>
    </row>
    <row r="4" spans="1:17" ht="90.75" customHeight="1" x14ac:dyDescent="0.25">
      <c r="A4" s="52">
        <v>35</v>
      </c>
      <c r="B4" s="48">
        <v>36</v>
      </c>
      <c r="C4" s="48">
        <v>37</v>
      </c>
      <c r="D4" s="48">
        <v>38</v>
      </c>
      <c r="E4" s="48">
        <v>39</v>
      </c>
      <c r="F4" s="48">
        <v>40</v>
      </c>
      <c r="G4" s="48">
        <v>41</v>
      </c>
      <c r="H4" s="48">
        <v>42</v>
      </c>
      <c r="I4" s="48">
        <v>43</v>
      </c>
      <c r="J4" s="48">
        <v>44</v>
      </c>
      <c r="K4" s="48">
        <v>45</v>
      </c>
      <c r="L4" s="48">
        <v>46</v>
      </c>
      <c r="M4" s="48">
        <v>47</v>
      </c>
      <c r="N4" s="48">
        <v>48</v>
      </c>
      <c r="O4" s="48">
        <v>49</v>
      </c>
      <c r="P4" s="48">
        <v>50</v>
      </c>
      <c r="Q4" s="53">
        <v>51</v>
      </c>
    </row>
    <row r="5" spans="1:17" ht="90.75" customHeight="1" x14ac:dyDescent="0.25">
      <c r="A5" s="52">
        <v>52</v>
      </c>
      <c r="B5" s="48">
        <v>53</v>
      </c>
      <c r="C5" s="48">
        <v>54</v>
      </c>
      <c r="D5" s="48">
        <v>55</v>
      </c>
      <c r="E5" s="48">
        <v>56</v>
      </c>
      <c r="F5" s="48">
        <v>57</v>
      </c>
      <c r="G5" s="48">
        <v>58</v>
      </c>
      <c r="H5" s="48">
        <v>59</v>
      </c>
      <c r="I5" s="48">
        <v>60</v>
      </c>
      <c r="J5" s="48">
        <v>61</v>
      </c>
      <c r="K5" s="48">
        <v>62</v>
      </c>
      <c r="L5" s="48">
        <v>63</v>
      </c>
      <c r="M5" s="48">
        <v>64</v>
      </c>
      <c r="N5" s="48">
        <v>65</v>
      </c>
      <c r="O5" s="48">
        <v>66</v>
      </c>
      <c r="P5" s="48">
        <v>67</v>
      </c>
      <c r="Q5" s="53">
        <v>68</v>
      </c>
    </row>
    <row r="6" spans="1:17" ht="90.75" customHeight="1" thickBot="1" x14ac:dyDescent="0.3">
      <c r="A6" s="54">
        <v>69</v>
      </c>
      <c r="B6" s="55">
        <v>70</v>
      </c>
      <c r="C6" s="55">
        <v>71</v>
      </c>
      <c r="D6" s="55">
        <v>72</v>
      </c>
      <c r="E6" s="55">
        <v>73</v>
      </c>
      <c r="F6" s="55">
        <v>74</v>
      </c>
      <c r="G6" s="55">
        <v>75</v>
      </c>
      <c r="H6" s="55">
        <v>76</v>
      </c>
      <c r="I6" s="55">
        <v>77</v>
      </c>
      <c r="J6" s="55">
        <v>78</v>
      </c>
      <c r="K6" s="55">
        <v>79</v>
      </c>
      <c r="L6" s="55">
        <v>80</v>
      </c>
      <c r="M6" s="55">
        <v>81</v>
      </c>
      <c r="N6" s="55">
        <v>82</v>
      </c>
      <c r="O6" s="55">
        <v>83</v>
      </c>
      <c r="P6" s="55">
        <v>84</v>
      </c>
      <c r="Q6" s="56">
        <v>85</v>
      </c>
    </row>
  </sheetData>
  <mergeCells count="1">
    <mergeCell ref="A1:Q1"/>
  </mergeCells>
  <pageMargins left="0.70866141732283472" right="0.70866141732283472" top="0.74803149606299213" bottom="0.74803149606299213"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E3AE3-3871-4062-8540-F43F5457F497}">
  <dimension ref="A2:J23"/>
  <sheetViews>
    <sheetView tabSelected="1" zoomScale="130" zoomScaleNormal="130" workbookViewId="0">
      <selection activeCell="L8" sqref="L8"/>
    </sheetView>
  </sheetViews>
  <sheetFormatPr baseColWidth="10" defaultRowHeight="15" x14ac:dyDescent="0.25"/>
  <cols>
    <col min="1" max="1" width="6.42578125" customWidth="1"/>
    <col min="2" max="2" width="29.7109375" customWidth="1"/>
    <col min="3" max="3" width="8.5703125" customWidth="1"/>
    <col min="4" max="4" width="11" customWidth="1"/>
    <col min="5" max="5" width="12.42578125" customWidth="1"/>
    <col min="6" max="6" width="10.28515625" customWidth="1"/>
    <col min="7" max="7" width="11.85546875" bestFit="1" customWidth="1"/>
    <col min="8" max="8" width="12" bestFit="1" customWidth="1"/>
    <col min="9" max="9" width="13" customWidth="1"/>
    <col min="10" max="10" width="13.42578125" customWidth="1"/>
    <col min="13" max="13" width="19.42578125" bestFit="1" customWidth="1"/>
  </cols>
  <sheetData>
    <row r="2" spans="1:10" ht="135.75" customHeight="1" thickBot="1" x14ac:dyDescent="0.3"/>
    <row r="3" spans="1:10" ht="15" customHeight="1" thickTop="1" x14ac:dyDescent="0.25">
      <c r="A3" s="193"/>
      <c r="B3" s="194"/>
      <c r="C3" s="197" t="s">
        <v>50</v>
      </c>
      <c r="D3" s="198"/>
      <c r="E3" s="198"/>
      <c r="F3" s="198"/>
      <c r="G3" s="198"/>
      <c r="H3" s="198"/>
      <c r="I3" s="198"/>
      <c r="J3" s="199"/>
    </row>
    <row r="4" spans="1:10" ht="72.75" customHeight="1" x14ac:dyDescent="0.25">
      <c r="A4" s="195"/>
      <c r="B4" s="196"/>
      <c r="C4" s="200"/>
      <c r="D4" s="201"/>
      <c r="E4" s="201"/>
      <c r="F4" s="201"/>
      <c r="G4" s="201"/>
      <c r="H4" s="201"/>
      <c r="I4" s="201"/>
      <c r="J4" s="202"/>
    </row>
    <row r="5" spans="1:10" ht="59.25" customHeight="1" x14ac:dyDescent="0.25">
      <c r="A5" s="203" t="s">
        <v>234</v>
      </c>
      <c r="B5" s="204"/>
      <c r="C5" s="204"/>
      <c r="D5" s="204"/>
      <c r="E5" s="204"/>
      <c r="F5" s="204"/>
      <c r="G5" s="204"/>
      <c r="H5" s="204"/>
      <c r="I5" s="204"/>
      <c r="J5" s="205"/>
    </row>
    <row r="6" spans="1:10" ht="24" customHeight="1" x14ac:dyDescent="0.25">
      <c r="A6" s="206" t="s">
        <v>232</v>
      </c>
      <c r="B6" s="207"/>
      <c r="C6" s="207"/>
      <c r="D6" s="207"/>
      <c r="E6" s="207"/>
      <c r="F6" s="207"/>
      <c r="G6" s="207"/>
      <c r="H6" s="207"/>
      <c r="I6" s="207"/>
      <c r="J6" s="208"/>
    </row>
    <row r="7" spans="1:10" ht="21.75" customHeight="1" x14ac:dyDescent="0.25">
      <c r="A7" s="206" t="s">
        <v>231</v>
      </c>
      <c r="B7" s="207"/>
      <c r="C7" s="207"/>
      <c r="D7" s="207"/>
      <c r="E7" s="207"/>
      <c r="F7" s="207"/>
      <c r="G7" s="207"/>
      <c r="H7" s="207"/>
      <c r="I7" s="207"/>
      <c r="J7" s="208"/>
    </row>
    <row r="8" spans="1:10" s="66" customFormat="1" ht="45.75" customHeight="1" x14ac:dyDescent="0.25">
      <c r="A8" s="209" t="s">
        <v>218</v>
      </c>
      <c r="B8" s="210"/>
      <c r="C8" s="210"/>
      <c r="D8" s="210"/>
      <c r="E8" s="210"/>
      <c r="F8" s="210"/>
      <c r="G8" s="210"/>
      <c r="H8" s="210"/>
      <c r="I8" s="210"/>
      <c r="J8" s="211"/>
    </row>
    <row r="9" spans="1:10" s="66" customFormat="1" ht="21.75" customHeight="1" x14ac:dyDescent="0.25">
      <c r="A9" s="67"/>
      <c r="B9" s="68"/>
      <c r="C9" s="68"/>
      <c r="D9" s="68"/>
      <c r="E9" s="68"/>
      <c r="F9" s="68"/>
      <c r="G9" s="68"/>
      <c r="H9" s="68"/>
      <c r="I9" s="68"/>
      <c r="J9" s="69"/>
    </row>
    <row r="10" spans="1:10" s="66" customFormat="1" ht="21.75" customHeight="1" x14ac:dyDescent="0.25">
      <c r="A10" s="212" t="s">
        <v>233</v>
      </c>
      <c r="B10" s="210"/>
      <c r="C10" s="210"/>
      <c r="D10" s="210"/>
      <c r="E10" s="210"/>
      <c r="F10" s="210"/>
      <c r="G10" s="210"/>
      <c r="H10" s="210"/>
      <c r="I10" s="210"/>
      <c r="J10" s="211"/>
    </row>
    <row r="11" spans="1:10" s="66" customFormat="1" ht="21.75" customHeight="1" x14ac:dyDescent="0.25">
      <c r="A11" s="67"/>
      <c r="B11" s="68"/>
      <c r="C11" s="68"/>
      <c r="D11" s="68"/>
      <c r="E11" s="68"/>
      <c r="F11" s="68"/>
      <c r="G11" s="68"/>
      <c r="H11" s="68"/>
      <c r="I11" s="68"/>
      <c r="J11" s="69"/>
    </row>
    <row r="12" spans="1:10" s="66" customFormat="1" ht="21.75" customHeight="1" x14ac:dyDescent="0.25">
      <c r="A12" s="213" t="s">
        <v>219</v>
      </c>
      <c r="B12" s="214"/>
      <c r="C12" s="214"/>
      <c r="D12" s="214"/>
      <c r="E12" s="214"/>
      <c r="F12" s="214"/>
      <c r="G12" s="214"/>
      <c r="H12" s="214"/>
      <c r="I12" s="214"/>
      <c r="J12" s="215"/>
    </row>
    <row r="13" spans="1:10" s="66" customFormat="1" ht="21.75" customHeight="1" x14ac:dyDescent="0.25">
      <c r="A13" s="216" t="s">
        <v>47</v>
      </c>
      <c r="B13" s="217"/>
      <c r="C13" s="217"/>
      <c r="D13" s="217"/>
      <c r="E13" s="218"/>
      <c r="F13" s="219" t="s">
        <v>220</v>
      </c>
      <c r="G13" s="217"/>
      <c r="H13" s="217"/>
      <c r="I13" s="217"/>
      <c r="J13" s="220"/>
    </row>
    <row r="14" spans="1:10" s="66" customFormat="1" ht="85.5" customHeight="1" x14ac:dyDescent="0.25">
      <c r="A14" s="221" t="s">
        <v>221</v>
      </c>
      <c r="B14" s="222"/>
      <c r="C14" s="222"/>
      <c r="D14" s="222"/>
      <c r="E14" s="223"/>
      <c r="F14" s="224" t="s">
        <v>222</v>
      </c>
      <c r="G14" s="222"/>
      <c r="H14" s="222"/>
      <c r="I14" s="222"/>
      <c r="J14" s="225"/>
    </row>
    <row r="15" spans="1:10" s="66" customFormat="1" ht="14.25" customHeight="1" x14ac:dyDescent="0.25">
      <c r="A15" s="226" t="s">
        <v>57</v>
      </c>
      <c r="B15" s="227"/>
      <c r="C15" s="227"/>
      <c r="D15" s="227"/>
      <c r="E15" s="228"/>
      <c r="F15" s="70"/>
      <c r="G15" s="71"/>
      <c r="H15" s="72" t="s">
        <v>51</v>
      </c>
      <c r="I15" s="71"/>
      <c r="J15" s="73"/>
    </row>
    <row r="16" spans="1:10" s="66" customFormat="1" ht="14.25" customHeight="1" x14ac:dyDescent="0.25">
      <c r="A16" s="229" t="s">
        <v>223</v>
      </c>
      <c r="B16" s="230"/>
      <c r="C16" s="230"/>
      <c r="D16" s="230"/>
      <c r="E16" s="231"/>
      <c r="F16" s="74"/>
      <c r="G16" s="75"/>
      <c r="H16" s="76" t="s">
        <v>52</v>
      </c>
      <c r="I16" s="75"/>
      <c r="J16" s="77"/>
    </row>
    <row r="17" spans="1:10" s="66" customFormat="1" ht="14.25" customHeight="1" x14ac:dyDescent="0.25">
      <c r="A17" s="229" t="s">
        <v>224</v>
      </c>
      <c r="B17" s="230"/>
      <c r="C17" s="230"/>
      <c r="D17" s="230"/>
      <c r="E17" s="231"/>
      <c r="F17" s="78"/>
      <c r="G17" s="79"/>
      <c r="H17" s="76" t="s">
        <v>225</v>
      </c>
      <c r="I17" s="79"/>
      <c r="J17" s="80"/>
    </row>
    <row r="18" spans="1:10" s="66" customFormat="1" ht="14.25" customHeight="1" x14ac:dyDescent="0.25">
      <c r="A18" s="229" t="s">
        <v>226</v>
      </c>
      <c r="B18" s="230"/>
      <c r="C18" s="230"/>
      <c r="D18" s="230"/>
      <c r="E18" s="231"/>
      <c r="F18" s="78"/>
      <c r="G18" s="79"/>
      <c r="H18" s="76" t="s">
        <v>227</v>
      </c>
      <c r="I18" s="79"/>
      <c r="J18" s="80"/>
    </row>
    <row r="19" spans="1:10" s="66" customFormat="1" ht="14.25" customHeight="1" x14ac:dyDescent="0.25">
      <c r="A19" s="232" t="s">
        <v>228</v>
      </c>
      <c r="B19" s="233"/>
      <c r="C19" s="233"/>
      <c r="D19" s="233"/>
      <c r="E19" s="234"/>
      <c r="F19" s="81"/>
      <c r="G19" s="82"/>
      <c r="H19" s="83" t="s">
        <v>229</v>
      </c>
      <c r="I19" s="82"/>
      <c r="J19" s="84"/>
    </row>
    <row r="20" spans="1:10" s="66" customFormat="1" ht="14.25" customHeight="1" thickBot="1" x14ac:dyDescent="0.3">
      <c r="A20" s="85"/>
      <c r="B20" s="86"/>
      <c r="C20" s="86"/>
      <c r="D20" s="86"/>
      <c r="E20" s="87"/>
      <c r="F20" s="88"/>
      <c r="G20" s="86"/>
      <c r="H20" s="89" t="s">
        <v>230</v>
      </c>
      <c r="I20" s="86"/>
      <c r="J20" s="90"/>
    </row>
    <row r="21" spans="1:10" ht="19.5" customHeight="1" thickTop="1" x14ac:dyDescent="0.25">
      <c r="A21" s="63"/>
      <c r="B21" s="64"/>
      <c r="C21" s="64"/>
      <c r="D21" s="64"/>
      <c r="E21" s="64"/>
      <c r="F21" s="64"/>
      <c r="G21" s="64"/>
      <c r="H21" s="65"/>
      <c r="I21" s="64"/>
      <c r="J21" s="64"/>
    </row>
    <row r="22" spans="1:10" ht="15.75" customHeight="1" x14ac:dyDescent="0.25">
      <c r="E22" s="62" t="s">
        <v>54</v>
      </c>
    </row>
    <row r="23" spans="1:10" x14ac:dyDescent="0.25">
      <c r="E23" s="62" t="s">
        <v>55</v>
      </c>
    </row>
  </sheetData>
  <mergeCells count="17">
    <mergeCell ref="A15:E15"/>
    <mergeCell ref="A16:E16"/>
    <mergeCell ref="A17:E17"/>
    <mergeCell ref="A18:E18"/>
    <mergeCell ref="A19:E19"/>
    <mergeCell ref="A10:J10"/>
    <mergeCell ref="A12:J12"/>
    <mergeCell ref="A13:E13"/>
    <mergeCell ref="F13:J13"/>
    <mergeCell ref="A14:E14"/>
    <mergeCell ref="F14:J14"/>
    <mergeCell ref="A3:B4"/>
    <mergeCell ref="C3:J4"/>
    <mergeCell ref="A5:J5"/>
    <mergeCell ref="A7:J7"/>
    <mergeCell ref="A8:J8"/>
    <mergeCell ref="A6:J6"/>
  </mergeCells>
  <hyperlinks>
    <hyperlink ref="H19" r:id="rId1" display="mailto:wilson1983@outlook.com.ar" xr:uid="{D9E19764-7600-41CD-AF69-EA2475204656}"/>
    <hyperlink ref="A10" r:id="rId2" xr:uid="{7C501A60-BE2B-4B57-9B72-118C58897EED}"/>
  </hyperlinks>
  <pageMargins left="0.66" right="0.36" top="0.44" bottom="0.23" header="0.31496062992125984" footer="0.18"/>
  <pageSetup paperSize="9" scale="70"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0920-FA10-438E-B1FC-16D806FEFDCA}">
  <dimension ref="B32:F32"/>
  <sheetViews>
    <sheetView workbookViewId="0">
      <selection activeCell="E36" sqref="E36"/>
    </sheetView>
  </sheetViews>
  <sheetFormatPr baseColWidth="10" defaultRowHeight="15" x14ac:dyDescent="0.25"/>
  <sheetData>
    <row r="32" spans="2:6" x14ac:dyDescent="0.25">
      <c r="B32" t="s">
        <v>217</v>
      </c>
      <c r="F32" t="s">
        <v>57</v>
      </c>
    </row>
  </sheetData>
  <pageMargins left="0.70866141732283472" right="0.70866141732283472" top="0.74803149606299213" bottom="0.74803149606299213"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Hoja1</vt:lpstr>
      <vt:lpstr>Hoja2</vt:lpstr>
      <vt:lpstr>Hoja3</vt:lpstr>
      <vt:lpstr>Hoja4</vt:lpstr>
      <vt:lpstr>Hoja5</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JOSÉ LUIS</cp:lastModifiedBy>
  <cp:lastPrinted>2022-03-14T22:03:55Z</cp:lastPrinted>
  <dcterms:created xsi:type="dcterms:W3CDTF">2017-02-20T12:49:11Z</dcterms:created>
  <dcterms:modified xsi:type="dcterms:W3CDTF">2022-03-15T19:28:39Z</dcterms:modified>
</cp:coreProperties>
</file>